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DAD65BCC-8055-4968-AE8C-C02D3B12BB65}"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<sst xmlns="http://schemas.openxmlformats.org/spreadsheetml/2006/main" count="2193" uniqueCount="472">
  <si>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</si>
  <si>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</si>
  <si>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</si>
  <si>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</si>
  <si>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</si>
  <si>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</si>
  <si>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</si>
  <si>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</si>
  <si>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</si>
  <si>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</si>
  <si>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</si>
  <si>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</si>
  <si>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</si>
  <si>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</si>
  <si>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</si>
  <si>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</si>
  <si>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</si>
  <si>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</si>
  <si>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</si>
  <si>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</si>
  <si>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</si>
  <si>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</si>
  <si>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</si>
  <si>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</si>
  <si>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</si>
  <si>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</si>
  <si>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</si>
  <si>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</si>
  <si>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</si>
  <si>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</si>
  <si>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</si>
  <si>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</si>
  <si>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</si>
  <si>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</si>
  <si>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</si>
  <si>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</si>
  <si>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</si>
  <si>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</si>
  <si>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</si>
  <si>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</si>
  <si>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</si>
  <si>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</si>
  <si>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</si>
  <si>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</si>
  <si>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</si>
  <si>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</si>
  <si>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</si>
  <si>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</si>
  <si>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</si>
  <si>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</si>
  <si>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</si>
  <si>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</si>
  <si>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</si>
  <si>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</si>
  <si>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</si>
  <si>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</si>
  <si>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</si>
  <si>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</si>
  <si>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</si>
  <si>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</si>
  <si>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</si>
  <si>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</si>
  <si>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</si>
  <si>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</si>
  <si>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</si>
  <si>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</si>
  <si>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</si>
  <si>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</si>
  <si>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</si>
  <si>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</si>
  <si>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</si>
  <si>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</si>
  <si>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</si>
  <si>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</si>
  <si>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</si>
  <si>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</si>
  <si>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</si>
  <si>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</si>
  <si>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</si>
  <si>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</si>
  <si>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</si>
  <si>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</si>
  <si>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</si>
  <si>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</si>
  <si>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</si>
  <si>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</si>
  <si>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</si>
  <si>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</si>
  <si>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</si>
  <si>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</si>
  <si>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</si>
  <si>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</si>
  <si>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</si>
  <si>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</si>
  <si>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</si>
  <si>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</si>
  <si>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</si>
  <si>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</si>
  <si>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</si>
  <si>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</si>
  <si>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</si>
  <si>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</si>
  <si>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</si>
  <si>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</si>
  <si>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</si>
  <si>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</si>
  <si>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</si>
  <si>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</si>
  <si>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</si>
  <si>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</si>
  <si>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</si>
  <si>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</si>
  <si>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</si>
  <si>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</si>
  <si>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</si>
  <si>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</si>
  <si>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</si>
  <si>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</si>
  <si>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</si>
  <si>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</si>
  <si>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</si>
  <si>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</si>
  <si>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</si>
  <si>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</si>
  <si>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</si>
  <si>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</si>
  <si>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</si>
  <si>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</si>
  <si>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</si>
  <si>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</si>
  <si>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</si>
  <si>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</si>
  <si>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</si>
  <si>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</si>
  <si>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</si>
  <si>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</si>
  <si>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</si>
  <si>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</si>
  <si>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</si>
  <si>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</si>
  <si>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</si>
  <si>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</si>
  <si>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</si>
  <si>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</si>
  <si>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</si>
  <si>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</si>
  <si>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</si>
  <si>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</si>
  <si>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</si>
  <si>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</si>
  <si>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</si>
  <si>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</si>
  <si>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</si>
  <si>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</si>
  <si>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</si>
  <si>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</si>
  <si>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</si>
  <si>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</si>
  <si>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</si>
  <si>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</si>
  <si>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</si>
  <si>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</si>
  <si>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</si>
  <si>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</si>
  <si>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</si>
  <si>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</si>
  <si>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</si>
  <si>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</si>
  <si>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</si>
  <si>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</si>
  <si>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</si>
  <si>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</si>
  <si>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</si>
  <si>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</si>
  <si>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</si>
  <si>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</si>
  <si>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</si>
  <si>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</si>
  <si>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</si>
  <si>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</si>
  <si>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</si>
  <si>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</si>
  <si>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</si>
  <si>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</si>
  <si>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</si>
  <si>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</si>
  <si>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</si>
  <si>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</si>
  <si>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</si>
  <si>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</si>
  <si>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</si>
  <si>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</si>
  <si>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</si>
  <si>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</si>
  <si>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</si>
  <si>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</si>
  <si>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</si>
  <si>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</si>
  <si>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</si>
  <si>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</si>
  <si>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</si>
  <si>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</si>
  <si>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</si>
  <si>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</si>
  <si>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</si>
  <si>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</si>
  <si>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</si>
  <si>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</si>
  <si>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</si>
  <si>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</si>
  <si>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</si>
  <si>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</si>
  <si>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</si>
  <si>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</si>
  <si>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</si>
  <si>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</si>
  <si>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</si>
  <si>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</si>
  <si>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</si>
  <si>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</si>
  <si>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</si>
  <si>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</si>
  <si>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</si>
  <si>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</si>
  <si>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</si>
  <si>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</si>
  <si>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</si>
  <si>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</si>
  <si>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</si>
  <si>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</si>
  <si>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</si>
  <si>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</si>
  <si>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</si>
  <si>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</si>
  <si>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</si>
  <si>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</si>
  <si>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</si>
  <si>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</si>
  <si>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</si>
  <si>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</si>
  <si>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</si>
  <si>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</si>
  <si>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</si>
  <si>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</si>
  <si>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</si>
  <si>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</si>
  <si>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</si>
  <si>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</si>
  <si>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</si>
  <si>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</si>
  <si>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</si>
  <si>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</si>
  <si>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</si>
  <si>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</si>
  <si>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</si>
  <si>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</si>
  <si>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</si>
  <si>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</si>
  <si>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</si>
  <si>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</si>
  <si>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</si>
  <si>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</si>
  <si>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</si>
  <si>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</si>
  <si>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</si>
  <si>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</si>
  <si>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</si>
  <si>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</si>
  <si>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</si>
  <si>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</si>
  <si>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</si>
  <si>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</si>
  <si>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</si>
  <si>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</si>
  <si>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</si>
  <si>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</si>
  <si>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</si>
  <si>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</si>
  <si>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</si>
  <si>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</si>
  <si>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</si>
  <si>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</si>
  <si>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</si>
  <si>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</si>
  <si>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</si>
  <si>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</si>
  <si>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</si>
  <si>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</si>
  <si>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</si>
  <si>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</si>
  <si>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</si>
  <si>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</si>
  <si>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</si>
  <si>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</si>
  <si>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</si>
  <si>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</si>
  <si>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</si>
  <si>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</si>
  <si>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</si>
  <si>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</si>
  <si>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</si>
  <si>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</si>
  <si>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</si>
  <si>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</si>
  <si>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</si>
  <si>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</si>
  <si>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</si>
  <si>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</si>
  <si>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</si>
  <si>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</si>
  <si>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</si>
  <si>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</si>
  <si>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</si>
  <si>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</si>
  <si>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</si>
  <si>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</si>
  <si>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</si>
  <si>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</si>
  <si>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</si>
  <si>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</si>
  <si>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</si>
  <si>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</si>
  <si>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</si>
  <si>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</si>
  <si>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</si>
  <si>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</si>
  <si>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</si>
  <si>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</si>
  <si>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</si>
  <si>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</si>
  <si>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</si>
  <si>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</si>
  <si>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</si>
  <si>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</si>
  <si>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</si>
  <si>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</si>
  <si>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</si>
  <si>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</si>
  <si>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</si>
  <si>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</si>
  <si>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</si>
  <si>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</si>
  <si>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</si>
  <si>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</si>
  <si>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</si>
  <si>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</si>
  <si>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</si>
  <si>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</si>
  <si>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</si>
  <si>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</si>
  <si>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</si>
  <si>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</si>
  <si>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</si>
  <si>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</si>
  <si>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</si>
  <si>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</si>
  <si>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</si>
  <si>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</si>
  <si>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</si>
  <si>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</si>
  <si>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</si>
  <si>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</si>
  <si>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</si>
  <si>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</si>
  <si>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</si>
  <si>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</si>
  <si>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</si>
  <si>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</si>
  <si>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</si>
  <si>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</si>
  <si>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</si>
  <si>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</si>
  <si>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</si>
  <si>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</si>
  <si>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</si>
  <si>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</si>
  <si>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</si>
  <si>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</si>
  <si>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</si>
  <si>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</si>
  <si>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</si>
  <si>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</si>
  <si>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</si>
  <si>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</si>
  <si>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</si>
  <si>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</si>
  <si>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</si>
  <si>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</si>
  <si>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</si>
  <si>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</si>
  <si>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</si>
  <si>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</si>
  <si>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</si>
  <si>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</si>
  <si>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</si>
  <si>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</si>
  <si>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</si>
  <si>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</si>
  <si>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</si>
  <si>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</si>
  <si>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</si>
  <si>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</si>
  <si>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</si>
  <si>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</si>
  <si>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</si>
  <si>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</si>
  <si>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</si>
  <si>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</si>
  <si>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</si>
  <si>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</si>
  <si>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</si>
  <si>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</si>
  <si>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</si>
  <si>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</si>
  <si>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</si>
  <si>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</si>
  <si>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</si>
  <si>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</si>
  <si>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</si>
  <si>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</si>
  <si>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</si>
  <si>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</si>
  <si>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</si>
  <si>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</si>
  <si>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</si>
  <si>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</si>
  <si>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</si>
  <si>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</si>
  <si>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(1,3)</t>
  </si>
  <si>
    <t>Count 
(2012/13)</t>
  </si>
  <si>
    <t>Count 
(2017/18)</t>
  </si>
  <si>
    <t>Count 
(2022/23)</t>
  </si>
  <si>
    <t>Adjusted Percent
(2012/13)</t>
  </si>
  <si>
    <t>Adjusted Percent
(2017/18)</t>
  </si>
  <si>
    <t>Adjusted Percent
(2022/23)</t>
  </si>
  <si>
    <t>Crude Percent
(2012/13)</t>
  </si>
  <si>
    <t>Crude Percent
(2017/18)</t>
  </si>
  <si>
    <t>Crude and Age &amp; Sex Adjusted Average Annual Congestive Heart Failure Prevalence by Regions, 2012/13, 2017/18 &amp; 2022/23 (ref), per 100</t>
  </si>
  <si>
    <t>(a,b)</t>
  </si>
  <si>
    <t>(1,2)</t>
  </si>
  <si>
    <t>(1,a)</t>
  </si>
  <si>
    <t>s</t>
  </si>
  <si>
    <t>(s)</t>
  </si>
  <si>
    <t>(3,s)</t>
  </si>
  <si>
    <t>(1,s)</t>
  </si>
  <si>
    <t>(3,b)</t>
  </si>
  <si>
    <t>(a)</t>
  </si>
  <si>
    <t>(1,3,a)</t>
  </si>
  <si>
    <t>(3,a,b)</t>
  </si>
  <si>
    <t>Crude and Age &amp; Sex Adjusted Average Annual Congestive Heart Failure Prevalence by Income Quintile, 2008-2012(ref), 2012/13, 2017/18, &amp; 2022/23, per 100</t>
  </si>
  <si>
    <t>1,2</t>
  </si>
  <si>
    <t xml:space="preserve">Adjusted Prevalence of Congestive Heart Failure by Income Quintile, 2012/13, 2017/18 and 2022/23
</t>
  </si>
  <si>
    <t>Age- and sex-adjusted percent of residents (age 40+) diagnosed with disorder</t>
  </si>
  <si>
    <t>Count and percent of residents (age 40+) diagnosed with disorder</t>
  </si>
  <si>
    <t xml:space="preserve">date:  November 28, 2024 </t>
  </si>
  <si>
    <t>(2,s)</t>
  </si>
  <si>
    <t>Health Region</t>
  </si>
  <si>
    <t>Community Area</t>
  </si>
  <si>
    <t>Neighborhood Cluster</t>
  </si>
  <si>
    <t>District</t>
  </si>
  <si>
    <t>If you require this document in a different accessible format, please contact us: by phone at 204-789-3819 or by email at info@cpe.umanitoba.ca.</t>
  </si>
  <si>
    <t>End of worksheet</t>
  </si>
  <si>
    <t xml:space="preserve">Statistical Tests for Adjusted Prevalence of Congestive Heart Failure by Income Quintile, 2012/13, 2017/18 and 2022/23
</t>
  </si>
  <si>
    <t>bold = statistically significant</t>
  </si>
  <si>
    <t>Crude Percent
(2022/23)</t>
  </si>
  <si>
    <t xml:space="preserve">Congestive Heart Failure Prevalence Counts, Crude Prevalence, and Adjusted Prevalence by Health Region, 2012/13, 2017/18 and 2022/23
</t>
  </si>
  <si>
    <t xml:space="preserve">Congestive Heart Failure Prevalence Counts, Crude Prevalence, and Adjusted Prevalence by Winnipeg Community Area, 2012/13, 2017/18 and 2022/23
</t>
  </si>
  <si>
    <t xml:space="preserve">Congestive Heart Failure Prevalence Counts, Crude Prevalence, and Adjusted Prevalence by Winnipeg Neighbourhood Cluster, 2012/13, 2017/18 and 2022/23
</t>
  </si>
  <si>
    <t xml:space="preserve">Congestive Heart Failure Prevalence Counts, Crude Prevalence, and Adjusted Prevalence by District in Southern Health-Santé Sud, 2012/13, 2017/18 and 2022/23
</t>
  </si>
  <si>
    <t xml:space="preserve">Congestive Heart Failure Prevalence Counts, Crude Prevalence, and Adjusted Prevalence by District in Interlake-Eastern RHA, 2012/13, 2017/18 and 2022/23
</t>
  </si>
  <si>
    <t xml:space="preserve">Congestive Heart Failure Prevalence Counts, Crude Prevalence, and Adjusted Prevalence by District in Prairie Mountain, 2012/13, 2017/18 and 2022/23
</t>
  </si>
  <si>
    <t xml:space="preserve">Congestive Heart Failure Prevalence Counts, Crude Prevalence, and Adjusted Prevalence by District in Northern Health Region,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</si>
</sst>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2" fontId="41" fillId="0" borderId="11" xfId="103" applyFill="1" applyAlignment="1">
      <alignment horizontal="center"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(1,2,3,b)</c:v>
                  </c:pt>
                  <c:pt idx="2">
                    <c:v>Prairie Mountain Health (3)</c:v>
                  </c:pt>
                  <c:pt idx="3">
                    <c:v>Interlake-Eastern RHA (1,2,3)</c:v>
                  </c:pt>
                  <c:pt idx="4">
                    <c:v>Winnipeg RHA (a,b)</c:v>
                  </c:pt>
                  <c:pt idx="5">
                    <c:v>Southern Health-Santé Sud  </c:v>
                  </c:pt>
                </c:lvl>
                <c:lvl>
                  <c:pt idx="0">
                    <c:v>   </c:v>
                  </c:pt>
                </c:lvl>
              </c:multiLvlStrCache>
            </c:multiLvlStrRef>
          </c:cat>
          <c:val>
            <c:numRef>
              <c:f>'Graph Data'!$H$6:$H$11</c:f>
              <c:numCache>
                <c:formatCode>0.00</c:formatCode>
                <c:ptCount val="6"/>
                <c:pt idx="0">
                  <c:v>1.7997682902000001</c:v>
                </c:pt>
                <c:pt idx="1">
                  <c:v>2.1524543288000002</c:v>
                </c:pt>
                <c:pt idx="2">
                  <c:v>1.6359753517</c:v>
                </c:pt>
                <c:pt idx="3">
                  <c:v>1.9954750890999999</c:v>
                </c:pt>
                <c:pt idx="4">
                  <c:v>1.7902957021000001</c:v>
                </c:pt>
                <c:pt idx="5">
                  <c:v>1.7590086174999999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(3)</c:v>
                  </c:pt>
                  <c:pt idx="3">
                    <c:v>Interlake-Eastern RHA (1,2,3)</c:v>
                  </c:pt>
                  <c:pt idx="4">
                    <c:v>Winnipeg RHA (a,b)</c:v>
                  </c:pt>
                  <c:pt idx="5">
                    <c:v>Southern Health-Santé Sud  </c:v>
                  </c:pt>
                </c:lvl>
                <c:lvl>
                  <c:pt idx="0">
                    <c:v>   </c:v>
                  </c:pt>
                </c:lvl>
              </c:multiLvlStrCache>
            </c:multiLvlStrRef>
          </c:cat>
          <c:val>
            <c:numRef>
              <c:f>'Graph Data'!$G$6:$G$11</c:f>
              <c:numCache>
                <c:formatCode>0.00</c:formatCode>
                <c:ptCount val="6"/>
                <c:pt idx="0">
                  <c:v>1.6924232225</c:v>
                </c:pt>
                <c:pt idx="1">
                  <c:v>2.5447562337999998</c:v>
                </c:pt>
                <c:pt idx="2">
                  <c:v>1.5627799572000001</c:v>
                </c:pt>
                <c:pt idx="3">
                  <c:v>1.9761754716</c:v>
                </c:pt>
                <c:pt idx="4">
                  <c:v>1.6566681267000001</c:v>
                </c:pt>
                <c:pt idx="5">
                  <c:v>1.7215988285999999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(3)</c:v>
                  </c:pt>
                  <c:pt idx="3">
                    <c:v>Interlake-Eastern RHA (1,2,3)</c:v>
                  </c:pt>
                  <c:pt idx="4">
                    <c:v>Winnipeg RHA (a,b)</c:v>
                  </c:pt>
                  <c:pt idx="5">
                    <c:v>Southern Health-Santé Sud  </c:v>
                  </c:pt>
                </c:lvl>
                <c:lvl>
                  <c:pt idx="0">
                    <c:v>   </c:v>
                  </c:pt>
                </c:lvl>
              </c:multiLvlStrCache>
            </c:multiLvlStrRef>
          </c:cat>
          <c:val>
            <c:numRef>
              <c:f>'Graph Data'!$F$6:$F$11</c:f>
              <c:numCache>
                <c:formatCode>0.00</c:formatCode>
                <c:ptCount val="6"/>
                <c:pt idx="0">
                  <c:v>1.8117158992</c:v>
                </c:pt>
                <c:pt idx="1">
                  <c:v>2.5803450729000001</c:v>
                </c:pt>
                <c:pt idx="2">
                  <c:v>1.687315828</c:v>
                </c:pt>
                <c:pt idx="3">
                  <c:v>2.0656163865999999</c:v>
                </c:pt>
                <c:pt idx="4">
                  <c:v>1.7907277197</c:v>
                </c:pt>
                <c:pt idx="5">
                  <c:v>1.7932272292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4"/>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813537645385988"/>
          <c:y val="0.1213252311425983"/>
          <c:w val="0.1605705042850376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8.7527628125431689E-2"/>
          <c:y val="0.15283430793577274"/>
          <c:w val="0.87411071971266752"/>
          <c:h val="0.51301600856878182"/>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2.3320850159000002</c:v>
                </c:pt>
                <c:pt idx="1">
                  <c:v>1.7628165872999999</c:v>
                </c:pt>
                <c:pt idx="2">
                  <c:v>1.7970827189</c:v>
                </c:pt>
                <c:pt idx="3">
                  <c:v>1.8169451286</c:v>
                </c:pt>
                <c:pt idx="4">
                  <c:v>1.6533243757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2.1855004132000002</c:v>
                </c:pt>
                <c:pt idx="1">
                  <c:v>1.8566400158</c:v>
                </c:pt>
                <c:pt idx="2">
                  <c:v>1.6879920898</c:v>
                </c:pt>
                <c:pt idx="3">
                  <c:v>1.6536600281</c:v>
                </c:pt>
                <c:pt idx="4">
                  <c:v>1.5258742833000001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1.8089213869</c:v>
                </c:pt>
                <c:pt idx="1">
                  <c:v>1.9619752926</c:v>
                </c:pt>
                <c:pt idx="2">
                  <c:v>1.7857145662</c:v>
                </c:pt>
                <c:pt idx="3">
                  <c:v>1.6230082252</c:v>
                </c:pt>
                <c:pt idx="4">
                  <c:v>1.7362498949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1151449220761276"/>
          <c:y val="0.46567794357197068"/>
          <c:w val="0.2380553881123711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8.1546766881412561E-2"/>
          <c:y val="0.16201583487725799"/>
          <c:w val="0.87610434012734051"/>
          <c:h val="0.50997278832792958"/>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2.1482806282000002</c:v>
                </c:pt>
                <c:pt idx="1">
                  <c:v>1.9442853936</c:v>
                </c:pt>
                <c:pt idx="2">
                  <c:v>1.6101583290999999</c:v>
                </c:pt>
                <c:pt idx="3">
                  <c:v>1.5459752246</c:v>
                </c:pt>
                <c:pt idx="4">
                  <c:v>1.3511220078999999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2.1149496199</c:v>
                </c:pt>
                <c:pt idx="1">
                  <c:v>1.7488081794000001</c:v>
                </c:pt>
                <c:pt idx="2">
                  <c:v>1.5392668318</c:v>
                </c:pt>
                <c:pt idx="3">
                  <c:v>1.4425960014999999</c:v>
                </c:pt>
                <c:pt idx="4">
                  <c:v>1.1672337338000001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2.1960405052</c:v>
                </c:pt>
                <c:pt idx="1">
                  <c:v>1.9058478781999999</c:v>
                </c:pt>
                <c:pt idx="2">
                  <c:v>1.7823657875000001</c:v>
                </c:pt>
                <c:pt idx="3">
                  <c:v>1.5449481784000001</c:v>
                </c:pt>
                <c:pt idx="4">
                  <c:v>1.2930111765000001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329757374825754"/>
          <c:y val="0.46141998134211132"/>
          <c:w val="0.2160720340579437"/>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congestive heart failure by Manitoba health region for the years 2012/13, 2017/18, and 2022/23. Values represent the age- and sex-adjusted percentage of residents aged 40 and older diagnosed with the disorder.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4.19: Prevalence of Congestive Heart Failure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40+)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congestive heart failure by rural income quintile, 2012/13, 2017/18 and 2022/23, based on the age- and sex-adjusted percent of residents aged 40 and older diagnosed with disor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Congestive Heart Failure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40+)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congestive heart failure by urban income quintile, 2012/13, 2017/18 and 2022/23, based on the age- and sex-adjusted percent of residents aged 40 and older diagnosed with disor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Congestive Heart Failure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40+)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_x000a_(2012/13)" dataDxfId="98"/>
    <tableColumn id="9" xr3:uid="{E533163E-0B38-4D72-A5E4-7C9E8DE92DB0}" name="Adjusted Percent_x000a_(2012/13)" dataDxfId="97"/>
    <tableColumn id="4" xr3:uid="{E905B87B-6CF6-472D-A463-4DD4DF0F4579}" name="Count _x000a_(2017/18)" dataDxfId="96"/>
    <tableColumn id="5" xr3:uid="{42AC696E-0C0F-41CD-87FE-48FEB719A977}" name="Crude Percent_x000a_(2017/18)" dataDxfId="95"/>
    <tableColumn id="10" xr3:uid="{9B6946B1-8EB7-4F82-B7C6-45A6E18E0B8E}" name="Adjusted Percent_x000a_(2017/18)" dataDxfId="94"/>
    <tableColumn id="6" xr3:uid="{98A3EF03-EBD3-4B5B-968D-B7D8D08DA0B7}" name="Count _x000a_(2022/23)" dataDxfId="93"/>
    <tableColumn id="7" xr3:uid="{207C225F-DEFE-422A-B44A-EF5A1D5B5E9B}" name="Crude Percent_x000a_(2022/23)" dataDxfId="92"/>
    <tableColumn id="12" xr3:uid="{99B711D0-E2B7-4818-8B64-BF6600B64A94}" name="Adjusted Percent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_x000a_(2012/13)" dataDxfId="85"/>
    <tableColumn id="8" xr3:uid="{E1FE3E8A-F8CF-4F43-A07A-29CA47C07498}" name="Adjusted Percent_x000a_(2012/13)" dataDxfId="84" dataCellStyle="Data - percent"/>
    <tableColumn id="4" xr3:uid="{17D3DE66-4D16-4579-9390-FCE7DFAD63F4}" name="Count _x000a_(2017/18)" dataDxfId="83" dataCellStyle="Data - counts"/>
    <tableColumn id="5" xr3:uid="{CB9FD7DB-67DB-469A-B19C-D7838272F54A}" name="Crude Percent_x000a_(2017/18)" dataDxfId="82"/>
    <tableColumn id="9" xr3:uid="{13A8AFE8-2E00-4BDF-B370-B87F79D187D2}" name="Adjusted Percent_x000a_(2017/18)" dataDxfId="81" dataCellStyle="Data - percent"/>
    <tableColumn id="6" xr3:uid="{DE6F0234-9AFC-4F7C-B44E-7E3EF1DFD886}" name="Count _x000a_(2022/23)" dataDxfId="80" dataCellStyle="Data - counts"/>
    <tableColumn id="7" xr3:uid="{DEF3260F-6C20-44F1-A215-7DE7E706528E}" name="Crude Percent_x000a_(2022/23)" dataDxfId="79" dataCellStyle="Data - percent"/>
    <tableColumn id="10" xr3:uid="{FD57EE1E-18E1-452C-A821-2E362C658130}" name="Adjusted Percent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_x000a_(2012/13)" dataDxfId="72"/>
    <tableColumn id="8" xr3:uid="{0C919304-67A1-4AA3-8103-645F25F7CD26}" name="Adjusted Percent_x000a_(2012/13)" dataDxfId="71" dataCellStyle="Data - percent"/>
    <tableColumn id="4" xr3:uid="{9B3EB30E-4811-4C2F-87EE-547A53BB9DF3}" name="Count _x000a_(2017/18)" dataDxfId="70" dataCellStyle="Data - counts"/>
    <tableColumn id="5" xr3:uid="{0F12AD61-6D7D-4366-8714-6875C0A34F39}" name="Crude Percent_x000a_(2017/18)" dataDxfId="69"/>
    <tableColumn id="9" xr3:uid="{2605FB17-AA4C-4FAA-83FA-01A01B6C0FC0}" name="Adjusted Percent_x000a_(2017/18)" dataDxfId="68" dataCellStyle="Data - percent"/>
    <tableColumn id="6" xr3:uid="{43E0FA13-9B54-44D6-B201-10E3B3EA5D72}" name="Count _x000a_(2022/23)" dataDxfId="67" dataCellStyle="Data - counts"/>
    <tableColumn id="7" xr3:uid="{C517B006-E5E4-45CE-8275-34DFC91A1A27}" name="Crude Percent_x000a_(2022/23)" dataDxfId="66" dataCellStyle="Data - percent"/>
    <tableColumn id="10" xr3:uid="{B737B69A-8423-4615-A441-837880882BBA}" name="Adjusted Percent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_x000a_(2012/13)" dataDxfId="59"/>
    <tableColumn id="8" xr3:uid="{CFB65243-E5B2-44C6-8D0C-FB9438A58613}" name="Adjusted Percent_x000a_(2012/13)" dataDxfId="58"/>
    <tableColumn id="4" xr3:uid="{65A87695-A081-48FE-8DE3-008DDF3ABE7B}" name="Count _x000a_(2017/18)" dataDxfId="57"/>
    <tableColumn id="5" xr3:uid="{94433568-4669-42E6-80A7-30B3ED87FD6E}" name="Crude Percent_x000a_(2017/18)" dataDxfId="56"/>
    <tableColumn id="9" xr3:uid="{3F299B8B-FCEB-4979-A7AE-BD2BD5C89E3E}" name="Adjusted Percent_x000a_(2017/18)" dataDxfId="55"/>
    <tableColumn id="6" xr3:uid="{F9BAEEB1-906A-4FDA-B891-D116C64ECB71}" name="Count _x000a_(2022/23)" dataDxfId="54"/>
    <tableColumn id="7" xr3:uid="{0CF98AB4-2418-42C1-BA44-73FF78F5589D}" name="Crude Percent_x000a_(2022/23)" dataDxfId="53"/>
    <tableColumn id="10" xr3:uid="{9C6E716E-CAD9-42C6-B721-1B82BF58347E}" name="Adjusted Percent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_x000a_(2012/13)" dataDxfId="46"/>
    <tableColumn id="8" xr3:uid="{5833F9F7-6CE0-4C5D-9C27-545F1A6F2CD5}" name="Adjusted Percent_x000a_(2012/13)" dataDxfId="45"/>
    <tableColumn id="4" xr3:uid="{AA22EA7D-5DC0-4F3A-8ECA-5325860C71C2}" name="Count _x000a_(2017/18)" dataDxfId="44"/>
    <tableColumn id="5" xr3:uid="{8961EBF3-9061-40CF-8EED-1A80E878AA94}" name="Crude Percent_x000a_(2017/18)" dataDxfId="43"/>
    <tableColumn id="9" xr3:uid="{670C5F53-3547-4206-A3B4-00F4526F41EF}" name="Adjusted Percent_x000a_(2017/18)" dataDxfId="42"/>
    <tableColumn id="6" xr3:uid="{5AE41F3B-C96C-4164-9A3A-D1DA1E86C419}" name="Count _x000a_(2022/23)" dataDxfId="41"/>
    <tableColumn id="7" xr3:uid="{CC94DDF7-9E48-4746-955D-E442C96C3982}" name="Crude Percent_x000a_(2022/23)" dataDxfId="40"/>
    <tableColumn id="10" xr3:uid="{1DCF345B-E210-451E-A2D4-F32F96B5D28A}" name="Adjusted Percent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_x000a_(2012/13)" dataDxfId="33"/>
    <tableColumn id="8" xr3:uid="{78EE06CD-91BE-4824-9F4D-66929B7D5852}" name="Adjusted Percent_x000a_(2012/13)" dataDxfId="32"/>
    <tableColumn id="4" xr3:uid="{ACE4089F-A593-4169-8211-DB959B0A7642}" name="Count _x000a_(2017/18)" dataDxfId="31"/>
    <tableColumn id="5" xr3:uid="{BBAF5251-1946-45AA-B1BE-33DD00E61DDF}" name="Crude Percent_x000a_(2017/18)" dataDxfId="30"/>
    <tableColumn id="9" xr3:uid="{0243E1F9-2123-42A5-BB23-E877D5619A14}" name="Adjusted Percent_x000a_(2017/18)" dataDxfId="29"/>
    <tableColumn id="6" xr3:uid="{2EBEEC92-8AF4-4122-8D62-E2CACC3843A9}" name="Count _x000a_(2022/23)" dataDxfId="28"/>
    <tableColumn id="7" xr3:uid="{EE37DAC4-2A3A-4DD3-9407-19801A4F6813}" name="Crude Percent_x000a_(2022/23)" dataDxfId="27"/>
    <tableColumn id="10" xr3:uid="{E85AC16D-EACE-461E-8B26-B1F5656F1FD6}" name="Adjusted Percent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_x000a_(2012/13)" dataDxfId="20"/>
    <tableColumn id="8" xr3:uid="{D76499AF-A597-492A-91E1-B9288188753A}" name="Adjusted Percent_x000a_(2012/13)" dataDxfId="19"/>
    <tableColumn id="4" xr3:uid="{82B9FAD0-A182-4979-A453-ABA4A726790B}" name="Count _x000a_(2017/18)" dataDxfId="18"/>
    <tableColumn id="5" xr3:uid="{112A539F-2360-4C14-A71A-5D32AF2F734D}" name="Crude Percent_x000a_(2017/18)" dataDxfId="17"/>
    <tableColumn id="9" xr3:uid="{7A0D3EB2-8D1A-44C5-A259-DABF8E4C74B0}" name="Adjusted Percent_x000a_(2017/18)" dataDxfId="16"/>
    <tableColumn id="6" xr3:uid="{FB9C8903-1AC8-4A75-8E6F-8F2F08F49C57}" name="Count _x000a_(2022/23)" dataDxfId="15"/>
    <tableColumn id="7" xr3:uid="{290570BD-3038-4C7F-AC18-9BCCFD7BFA28}" name="Crude Percent_x000a_(2022/23)" dataDxfId="14"/>
    <tableColumn id="10" xr3:uid="{926D0B2F-0520-4633-993E-B9FF02B30FFE}" name="Adjusted Percent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12/13)" dataDxfId="8" dataCellStyle="Data - percent"/>
    <tableColumn id="3" xr3:uid="{25DBBBAA-19F0-44AB-A7A3-E2C9680F4E3D}" name="Adjusted Percent_x000a_(2017/18)" dataDxfId="7" dataCellStyle="Data - percent"/>
    <tableColumn id="4" xr3:uid="{B1A4B07F-07FA-4054-9241-0E968E724E9B}" name="Adjusted Percent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473A727-27C6-456D-A7FC-45C028DCA3CC}" name="Table919331221303948664" displayName="Table919331221303948664" ref="A2:B12" totalsRowShown="0" headerRowDxfId="5" dataDxfId="3" headerRowBorderDxfId="4">
  <tableColumns count="2">
    <tableColumn id="1" xr3:uid="{022E001B-1426-404C-BA43-D0D3123C817D}" name="Statistical Tests" dataDxfId="2"/>
    <tableColumn id="2" xr3:uid="{A87C7019-ADBC-4AA5-93A9-080E2032E5BF}"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465</v>
      </c>
      <c r="B1" s="61"/>
      <c r="C1" s="61"/>
      <c r="D1" s="61"/>
      <c r="E1" s="61"/>
      <c r="F1" s="61"/>
      <c r="G1" s="61"/>
      <c r="H1" s="61"/>
      <c r="I1" s="61"/>
      <c r="J1" s="61"/>
      <c r="K1" s="61"/>
      <c r="L1" s="61"/>
    </row>
    <row r="2" spans="1:18" s="62" customFormat="1" ht="18.899999999999999" customHeight="1" x14ac:dyDescent="0.3">
      <c r="A2" s="1" t="s">
        <v>453</v>
      </c>
      <c r="B2" s="63"/>
      <c r="C2" s="63"/>
      <c r="D2" s="63"/>
      <c r="E2" s="63"/>
      <c r="F2" s="63"/>
      <c r="G2" s="63"/>
      <c r="H2" s="63"/>
      <c r="I2" s="63"/>
      <c r="J2" s="63"/>
      <c r="K2" s="61"/>
      <c r="L2" s="61"/>
    </row>
    <row r="3" spans="1:18" s="66" customFormat="1" ht="54" customHeight="1" x14ac:dyDescent="0.3">
      <c r="A3" s="103" t="s">
        <v>456</v>
      </c>
      <c r="B3" s="64" t="s">
        <v>429</v>
      </c>
      <c r="C3" s="64" t="s">
        <v>435</v>
      </c>
      <c r="D3" s="64" t="s">
        <v>432</v>
      </c>
      <c r="E3" s="64" t="s">
        <v>430</v>
      </c>
      <c r="F3" s="64" t="s">
        <v>436</v>
      </c>
      <c r="G3" s="64" t="s">
        <v>433</v>
      </c>
      <c r="H3" s="64" t="s">
        <v>431</v>
      </c>
      <c r="I3" s="64" t="s">
        <v>464</v>
      </c>
      <c r="J3" s="64" t="s">
        <v>434</v>
      </c>
      <c r="Q3" s="67"/>
      <c r="R3" s="67"/>
    </row>
    <row r="4" spans="1:18" s="62" customFormat="1" ht="18.899999999999999" customHeight="1" x14ac:dyDescent="0.3">
      <c r="A4" s="68" t="s">
        <v>174</v>
      </c>
      <c r="B4" s="69">
        <v>1262</v>
      </c>
      <c r="C4" s="70">
        <v>1.5935349454000001</v>
      </c>
      <c r="D4" s="70">
        <v>1.7932272292</v>
      </c>
      <c r="E4" s="69">
        <v>1372</v>
      </c>
      <c r="F4" s="70">
        <v>1.5812281024999999</v>
      </c>
      <c r="G4" s="70">
        <v>1.7215988285999999</v>
      </c>
      <c r="H4" s="69">
        <v>1592</v>
      </c>
      <c r="I4" s="70">
        <v>1.6541978387</v>
      </c>
      <c r="J4" s="71">
        <v>1.7590086174999999</v>
      </c>
    </row>
    <row r="5" spans="1:18" s="62" customFormat="1" ht="18.899999999999999" customHeight="1" x14ac:dyDescent="0.3">
      <c r="A5" s="68" t="s">
        <v>169</v>
      </c>
      <c r="B5" s="69">
        <v>5817</v>
      </c>
      <c r="C5" s="70">
        <v>1.6687512909</v>
      </c>
      <c r="D5" s="70">
        <v>1.7907277197</v>
      </c>
      <c r="E5" s="69">
        <v>5960</v>
      </c>
      <c r="F5" s="70">
        <v>1.6037801852</v>
      </c>
      <c r="G5" s="70">
        <v>1.6566681267000001</v>
      </c>
      <c r="H5" s="69">
        <v>7170</v>
      </c>
      <c r="I5" s="70">
        <v>1.8011228758</v>
      </c>
      <c r="J5" s="71">
        <v>1.7902957021000001</v>
      </c>
    </row>
    <row r="6" spans="1:18" s="62" customFormat="1" ht="18.899999999999999" customHeight="1" x14ac:dyDescent="0.3">
      <c r="A6" s="68" t="s">
        <v>49</v>
      </c>
      <c r="B6" s="69">
        <v>1171</v>
      </c>
      <c r="C6" s="70">
        <v>1.7748340356000001</v>
      </c>
      <c r="D6" s="70">
        <v>2.0656163865999999</v>
      </c>
      <c r="E6" s="69">
        <v>1265</v>
      </c>
      <c r="F6" s="70">
        <v>1.8361274403000001</v>
      </c>
      <c r="G6" s="70">
        <v>1.9761754716</v>
      </c>
      <c r="H6" s="69">
        <v>1479</v>
      </c>
      <c r="I6" s="70">
        <v>2.0243635368000001</v>
      </c>
      <c r="J6" s="71">
        <v>1.9954750890999999</v>
      </c>
    </row>
    <row r="7" spans="1:18" s="62" customFormat="1" ht="18.899999999999999" customHeight="1" x14ac:dyDescent="0.3">
      <c r="A7" s="68" t="s">
        <v>172</v>
      </c>
      <c r="B7" s="69">
        <v>1557</v>
      </c>
      <c r="C7" s="70">
        <v>1.8842579146</v>
      </c>
      <c r="D7" s="70">
        <v>1.687315828</v>
      </c>
      <c r="E7" s="69">
        <v>1481</v>
      </c>
      <c r="F7" s="70">
        <v>1.7551136498</v>
      </c>
      <c r="G7" s="70">
        <v>1.5627799572000001</v>
      </c>
      <c r="H7" s="69">
        <v>1662</v>
      </c>
      <c r="I7" s="70">
        <v>1.8919041982</v>
      </c>
      <c r="J7" s="71">
        <v>1.6359753517</v>
      </c>
    </row>
    <row r="8" spans="1:18" s="62" customFormat="1" ht="18.899999999999999" customHeight="1" x14ac:dyDescent="0.3">
      <c r="A8" s="68" t="s">
        <v>170</v>
      </c>
      <c r="B8" s="69">
        <v>341</v>
      </c>
      <c r="C8" s="70">
        <v>1.3819095477000001</v>
      </c>
      <c r="D8" s="70">
        <v>2.5803450729000001</v>
      </c>
      <c r="E8" s="69">
        <v>391</v>
      </c>
      <c r="F8" s="70">
        <v>1.5002110271</v>
      </c>
      <c r="G8" s="70">
        <v>2.5447562337999998</v>
      </c>
      <c r="H8" s="69">
        <v>386</v>
      </c>
      <c r="I8" s="70">
        <v>1.4478076591</v>
      </c>
      <c r="J8" s="71">
        <v>2.1524543288000002</v>
      </c>
      <c r="Q8" s="72"/>
    </row>
    <row r="9" spans="1:18" s="62" customFormat="1" ht="18.899999999999999" customHeight="1" x14ac:dyDescent="0.3">
      <c r="A9" s="73" t="s">
        <v>29</v>
      </c>
      <c r="B9" s="74">
        <v>10256</v>
      </c>
      <c r="C9" s="75">
        <v>1.6995157970999999</v>
      </c>
      <c r="D9" s="75">
        <v>1.8117158992</v>
      </c>
      <c r="E9" s="74">
        <v>10502</v>
      </c>
      <c r="F9" s="75">
        <v>1.6403505621000001</v>
      </c>
      <c r="G9" s="75">
        <v>1.6924232225</v>
      </c>
      <c r="H9" s="74">
        <v>12319</v>
      </c>
      <c r="I9" s="75">
        <v>1.7997682902000001</v>
      </c>
      <c r="J9" s="76">
        <v>1.7997682902000001</v>
      </c>
    </row>
    <row r="10" spans="1:18" ht="18.899999999999999" customHeight="1" x14ac:dyDescent="0.25">
      <c r="A10" s="77" t="s">
        <v>422</v>
      </c>
    </row>
    <row r="11" spans="1:18" x14ac:dyDescent="0.25">
      <c r="B11" s="79"/>
      <c r="H11" s="79"/>
    </row>
    <row r="12" spans="1:18" x14ac:dyDescent="0.25">
      <c r="A12" s="120" t="s">
        <v>460</v>
      </c>
      <c r="B12" s="80"/>
      <c r="C12" s="80"/>
      <c r="D12" s="80"/>
      <c r="E12" s="80"/>
      <c r="F12" s="80"/>
      <c r="G12" s="80"/>
      <c r="H12" s="80"/>
      <c r="I12" s="80"/>
      <c r="J12" s="80"/>
    </row>
    <row r="13" spans="1:18" x14ac:dyDescent="0.25">
      <c r="B13" s="79"/>
      <c r="H13" s="79"/>
    </row>
    <row r="14" spans="1:18" ht="15.6" x14ac:dyDescent="0.3">
      <c r="A14" s="122" t="s">
        <v>461</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1" sqref="U51"/>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Congestive Heart Failure Prevalence by Regions, 2012/13, 2017/18 &amp; 2022/23 (ref), per 100</v>
      </c>
    </row>
    <row r="3" spans="1:34" x14ac:dyDescent="0.3">
      <c r="B3" s="30" t="str">
        <f>'Raw Data'!B6</f>
        <v xml:space="preserve">date:  November 28, 2024 </v>
      </c>
    </row>
    <row r="4" spans="1:34" x14ac:dyDescent="0.3">
      <c r="AD4"/>
      <c r="AE4"/>
    </row>
    <row r="5" spans="1:34" s="3" customFormat="1" x14ac:dyDescent="0.3">
      <c r="A5" s="3" t="s">
        <v>241</v>
      </c>
      <c r="B5" s="2" t="s">
        <v>179</v>
      </c>
      <c r="C5" s="3" t="s">
        <v>129</v>
      </c>
      <c r="D5" s="32" t="s">
        <v>397</v>
      </c>
      <c r="E5" s="2" t="s">
        <v>398</v>
      </c>
      <c r="F5" s="7" t="s">
        <v>206</v>
      </c>
      <c r="G5" s="7" t="s">
        <v>207</v>
      </c>
      <c r="H5" s="7" t="s">
        <v>208</v>
      </c>
      <c r="I5" s="15"/>
      <c r="J5" s="19" t="s">
        <v>270</v>
      </c>
      <c r="K5" s="16"/>
    </row>
    <row r="6" spans="1:34" x14ac:dyDescent="0.3">
      <c r="A6">
        <v>6</v>
      </c>
      <c r="B6" s="33" t="s">
        <v>130</v>
      </c>
      <c r="C6" t="str">
        <f>IF('Raw Data'!BC13&lt;0,CONCATENATE("(",-1*'Raw Data'!BC13,")"),'Raw Data'!BC13)</f>
        <v>(a,b)</v>
      </c>
      <c r="D6" s="34" t="s">
        <v>48</v>
      </c>
      <c r="E6" s="30" t="str">
        <f t="shared" ref="E6:E11" si="0">CONCATENATE(B6)&amp; (C6)</f>
        <v>Manitoba (a,b)</v>
      </c>
      <c r="F6" s="13">
        <f>'Raw Data'!E13</f>
        <v>1.8117158992</v>
      </c>
      <c r="G6" s="13">
        <f>'Raw Data'!Q13</f>
        <v>1.6924232225</v>
      </c>
      <c r="H6" s="13">
        <f>'Raw Data'!AC13</f>
        <v>1.7997682902000001</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2.5803450729000001</v>
      </c>
      <c r="G7" s="13">
        <f>'Raw Data'!Q12</f>
        <v>2.5447562337999998</v>
      </c>
      <c r="H7" s="13">
        <f>'Raw Data'!AC12</f>
        <v>2.1524543288000002</v>
      </c>
      <c r="J7" s="19">
        <v>9</v>
      </c>
      <c r="K7" s="16" t="s">
        <v>163</v>
      </c>
      <c r="L7" s="35"/>
      <c r="M7"/>
      <c r="N7" s="33"/>
      <c r="S7" s="6"/>
      <c r="T7" s="6"/>
      <c r="U7" s="6"/>
      <c r="AA7"/>
      <c r="AB7"/>
      <c r="AC7"/>
      <c r="AD7"/>
      <c r="AE7"/>
    </row>
    <row r="8" spans="1:34" x14ac:dyDescent="0.3">
      <c r="A8">
        <v>4</v>
      </c>
      <c r="B8" s="33" t="s">
        <v>172</v>
      </c>
      <c r="C8" t="str">
        <f>IF('Raw Data'!BC11&lt;0,CONCATENATE("(",-1*'Raw Data'!BC11,")"),'Raw Data'!BC11)</f>
        <v>(3)</v>
      </c>
      <c r="D8"/>
      <c r="E8" s="30" t="str">
        <f t="shared" si="0"/>
        <v>Prairie Mountain Health (3)</v>
      </c>
      <c r="F8" s="13">
        <f>'Raw Data'!E11</f>
        <v>1.687315828</v>
      </c>
      <c r="G8" s="13">
        <f>'Raw Data'!Q11</f>
        <v>1.5627799572000001</v>
      </c>
      <c r="H8" s="13">
        <f>'Raw Data'!AC11</f>
        <v>1.6359753517</v>
      </c>
      <c r="J8" s="19">
        <v>10</v>
      </c>
      <c r="K8" s="16" t="s">
        <v>165</v>
      </c>
      <c r="L8" s="35"/>
      <c r="M8"/>
      <c r="N8" s="33"/>
      <c r="S8" s="6"/>
      <c r="T8" s="6"/>
      <c r="U8" s="6"/>
      <c r="AA8"/>
      <c r="AB8"/>
      <c r="AC8"/>
      <c r="AD8"/>
      <c r="AE8"/>
    </row>
    <row r="9" spans="1:34" x14ac:dyDescent="0.3">
      <c r="A9">
        <v>3</v>
      </c>
      <c r="B9" s="33" t="s">
        <v>171</v>
      </c>
      <c r="C9" t="str">
        <f>IF('Raw Data'!BC10&lt;0,CONCATENATE("(",-1*'Raw Data'!BC10,")"),'Raw Data'!BC10)</f>
        <v>(1,2,3)</v>
      </c>
      <c r="D9"/>
      <c r="E9" s="30" t="str">
        <f t="shared" si="0"/>
        <v>Interlake-Eastern RHA (1,2,3)</v>
      </c>
      <c r="F9" s="13">
        <f>'Raw Data'!E10</f>
        <v>2.0656163865999999</v>
      </c>
      <c r="G9" s="13">
        <f>'Raw Data'!Q10</f>
        <v>1.9761754716</v>
      </c>
      <c r="H9" s="13">
        <f>'Raw Data'!AC10</f>
        <v>1.9954750890999999</v>
      </c>
      <c r="J9" s="19">
        <v>11</v>
      </c>
      <c r="K9" s="16" t="s">
        <v>164</v>
      </c>
      <c r="L9" s="35"/>
      <c r="M9"/>
      <c r="N9" s="33"/>
      <c r="S9" s="6"/>
      <c r="T9" s="6"/>
      <c r="U9" s="6"/>
      <c r="AA9"/>
      <c r="AB9"/>
      <c r="AC9"/>
      <c r="AD9"/>
      <c r="AE9"/>
    </row>
    <row r="10" spans="1:34" x14ac:dyDescent="0.3">
      <c r="A10">
        <v>2</v>
      </c>
      <c r="B10" s="33" t="s">
        <v>173</v>
      </c>
      <c r="C10" t="str">
        <f>IF('Raw Data'!BC9&lt;0,CONCATENATE("(",-1*'Raw Data'!BC9,")"),'Raw Data'!BC9)</f>
        <v>(a,b)</v>
      </c>
      <c r="D10"/>
      <c r="E10" s="30" t="str">
        <f t="shared" si="0"/>
        <v>Winnipeg RHA (a,b)</v>
      </c>
      <c r="F10" s="13">
        <f>'Raw Data'!E9</f>
        <v>1.7907277197</v>
      </c>
      <c r="G10" s="13">
        <f>'Raw Data'!Q9</f>
        <v>1.6566681267000001</v>
      </c>
      <c r="H10" s="13">
        <f>'Raw Data'!AC9</f>
        <v>1.7902957021000001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1.7932272292</v>
      </c>
      <c r="G11" s="13">
        <f>'Raw Data'!Q8</f>
        <v>1.7215988285999999</v>
      </c>
      <c r="H11" s="13">
        <f>'Raw Data'!AC8</f>
        <v>1.7590086174999999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Congestive Heart Failure Prevalence by Income Quintile, 2008-2012(ref), 2012/13, 2017/18, &amp; 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424</v>
      </c>
      <c r="O17" s="6" t="s">
        <v>425</v>
      </c>
      <c r="P17" s="6" t="s">
        <v>426</v>
      </c>
      <c r="R17" s="35"/>
      <c r="V17"/>
      <c r="W17"/>
      <c r="X17"/>
      <c r="AF17" s="6"/>
      <c r="AG17" s="6"/>
      <c r="AH17" s="6"/>
    </row>
    <row r="18" spans="1:34" x14ac:dyDescent="0.3">
      <c r="B18"/>
      <c r="D18"/>
      <c r="E18"/>
      <c r="F18" s="6" t="s">
        <v>399</v>
      </c>
      <c r="G18" s="6" t="s">
        <v>400</v>
      </c>
      <c r="H18" s="6" t="s">
        <v>401</v>
      </c>
      <c r="I18"/>
      <c r="J18" s="6"/>
      <c r="K18" s="6"/>
      <c r="L18" s="6"/>
      <c r="M18" s="6"/>
      <c r="N18" s="43" t="s">
        <v>423</v>
      </c>
      <c r="O18" s="6"/>
      <c r="Q18" s="3"/>
      <c r="R18" s="35"/>
      <c r="V18"/>
      <c r="W18"/>
      <c r="X18"/>
      <c r="AF18" s="6"/>
      <c r="AG18" s="6"/>
      <c r="AH18" s="6"/>
    </row>
    <row r="19" spans="1:34" x14ac:dyDescent="0.3">
      <c r="B19" s="3" t="s">
        <v>30</v>
      </c>
      <c r="C19" s="3" t="s">
        <v>416</v>
      </c>
      <c r="D19" s="32" t="s">
        <v>397</v>
      </c>
      <c r="E19" s="2" t="s">
        <v>398</v>
      </c>
      <c r="F19" s="7" t="s">
        <v>206</v>
      </c>
      <c r="G19" s="7" t="s">
        <v>207</v>
      </c>
      <c r="H19" s="7" t="s">
        <v>208</v>
      </c>
      <c r="I19" s="7"/>
      <c r="J19" s="19" t="s">
        <v>270</v>
      </c>
      <c r="K19" s="16"/>
      <c r="L19" s="7"/>
      <c r="M19" s="14"/>
      <c r="N19" s="7" t="s">
        <v>206</v>
      </c>
      <c r="O19" s="7" t="s">
        <v>207</v>
      </c>
      <c r="P19" s="7" t="s">
        <v>208</v>
      </c>
    </row>
    <row r="20" spans="1:34" ht="27" x14ac:dyDescent="0.3">
      <c r="A20" t="s">
        <v>28</v>
      </c>
      <c r="B20" s="46" t="s">
        <v>417</v>
      </c>
      <c r="C20" s="33" t="str">
        <f>IF(OR('Raw Inc Data'!BS9="s",'Raw Inc Data'!BT9="s",'Raw Inc Data'!BU9="s")," (s)","")</f>
        <v/>
      </c>
      <c r="D20" t="s">
        <v>28</v>
      </c>
      <c r="E20" s="46" t="str">
        <f>CONCATENATE(B20,C20)</f>
        <v>R1
(Lowest)</v>
      </c>
      <c r="F20" s="13">
        <f>'Raw Inc Data'!D9</f>
        <v>2.3320850159000002</v>
      </c>
      <c r="G20" s="13">
        <f>'Raw Inc Data'!U9</f>
        <v>2.1855004132000002</v>
      </c>
      <c r="H20" s="13">
        <f>'Raw Inc Data'!AL9</f>
        <v>1.8089213869</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1.7628165872999999</v>
      </c>
      <c r="G21" s="13">
        <f>'Raw Inc Data'!U10</f>
        <v>1.8566400158</v>
      </c>
      <c r="H21" s="13">
        <f>'Raw Inc Data'!AL10</f>
        <v>1.9619752926</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1.7970827189</v>
      </c>
      <c r="G22" s="13">
        <f>'Raw Inc Data'!U11</f>
        <v>1.6879920898</v>
      </c>
      <c r="H22" s="13">
        <f>'Raw Inc Data'!AL11</f>
        <v>1.7857145662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1.8169451286</v>
      </c>
      <c r="G23" s="13">
        <f>'Raw Inc Data'!U12</f>
        <v>1.6536600281</v>
      </c>
      <c r="H23" s="13">
        <f>'Raw Inc Data'!AL12</f>
        <v>1.6230082252</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418</v>
      </c>
      <c r="C24" s="33" t="str">
        <f>IF(OR('Raw Inc Data'!BS13="s",'Raw Inc Data'!BT13="s",'Raw Inc Data'!BU13="s")," (s)","")</f>
        <v/>
      </c>
      <c r="D24"/>
      <c r="E24" s="46" t="str">
        <f t="shared" si="1"/>
        <v>Rural R5
(Highest)</v>
      </c>
      <c r="F24" s="13">
        <f>'Raw Inc Data'!D13</f>
        <v>1.6533243757</v>
      </c>
      <c r="G24" s="13">
        <f>'Raw Inc Data'!U13</f>
        <v>1.5258742833000001</v>
      </c>
      <c r="H24" s="13">
        <f>'Raw Inc Data'!AL13</f>
        <v>1.7362498949</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419</v>
      </c>
      <c r="C25" s="33" t="str">
        <f>IF(OR('Raw Inc Data'!BS14="s",'Raw Inc Data'!BT14="s",'Raw Inc Data'!BU14="s")," (s)","")</f>
        <v/>
      </c>
      <c r="D25" t="s">
        <v>28</v>
      </c>
      <c r="E25" s="46" t="str">
        <f t="shared" si="1"/>
        <v>U1
(Lowest)</v>
      </c>
      <c r="F25" s="13">
        <f>'Raw Inc Data'!D14</f>
        <v>2.1482806282000002</v>
      </c>
      <c r="G25" s="13">
        <f>'Raw Inc Data'!U14</f>
        <v>2.1149496199</v>
      </c>
      <c r="H25" s="13">
        <f>'Raw Inc Data'!AL14</f>
        <v>2.1960405052</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1.9442853936</v>
      </c>
      <c r="G26" s="13">
        <f>'Raw Inc Data'!U15</f>
        <v>1.7488081794000001</v>
      </c>
      <c r="H26" s="13">
        <f>'Raw Inc Data'!AL15</f>
        <v>1.9058478781999999</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1.6101583290999999</v>
      </c>
      <c r="G27" s="13">
        <f>'Raw Inc Data'!U16</f>
        <v>1.5392668318</v>
      </c>
      <c r="H27" s="13">
        <f>'Raw Inc Data'!AL16</f>
        <v>1.7823657875000001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1.5459752246</v>
      </c>
      <c r="G28" s="13">
        <f>'Raw Inc Data'!U17</f>
        <v>1.4425960014999999</v>
      </c>
      <c r="H28" s="13">
        <f>'Raw Inc Data'!AL17</f>
        <v>1.5449481784000001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420</v>
      </c>
      <c r="C29" s="33" t="str">
        <f>IF(OR('Raw Inc Data'!BS18="s",'Raw Inc Data'!BT18="s",'Raw Inc Data'!BU18="s")," (s)","")</f>
        <v/>
      </c>
      <c r="D29"/>
      <c r="E29" s="46" t="str">
        <f t="shared" si="1"/>
        <v>Urban U5
(Highest)</v>
      </c>
      <c r="F29" s="13">
        <f>'Raw Inc Data'!D18</f>
        <v>1.3511220078999999</v>
      </c>
      <c r="G29" s="13">
        <f>'Raw Inc Data'!U18</f>
        <v>1.1672337338000001</v>
      </c>
      <c r="H29" s="13">
        <f>'Raw Inc Data'!AL18</f>
        <v>1.2930111765000001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248</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403</v>
      </c>
      <c r="G33" s="36" t="s">
        <v>404</v>
      </c>
      <c r="H33" t="s">
        <v>405</v>
      </c>
      <c r="I33"/>
      <c r="J33" s="43" t="s">
        <v>402</v>
      </c>
      <c r="K33" s="6"/>
      <c r="L33" s="37"/>
      <c r="M33" s="36"/>
      <c r="N33" s="36"/>
      <c r="O33" s="36"/>
      <c r="R33" s="35"/>
      <c r="V33"/>
      <c r="W33"/>
      <c r="X33"/>
      <c r="AF33" s="6"/>
      <c r="AG33" s="6"/>
      <c r="AH33" s="6"/>
    </row>
    <row r="34" spans="2:34" x14ac:dyDescent="0.3">
      <c r="B34"/>
      <c r="D34"/>
      <c r="E34" s="27" t="s">
        <v>274</v>
      </c>
      <c r="F34" s="28" t="str">
        <f>IF('Raw Inc Data'!BN9="r","*","")</f>
        <v>*</v>
      </c>
      <c r="G34" s="28" t="str">
        <f>IF('Raw Inc Data'!BO9="r","*","")</f>
        <v>*</v>
      </c>
      <c r="H34" s="28" t="str">
        <f>IF('Raw Inc Data'!BP9="r","*","")</f>
        <v>*</v>
      </c>
      <c r="I34" s="26"/>
      <c r="J34" s="44" t="s">
        <v>274</v>
      </c>
      <c r="K34" s="44" t="s">
        <v>406</v>
      </c>
      <c r="L34" s="44" t="s">
        <v>408</v>
      </c>
      <c r="M34" s="44" t="s">
        <v>409</v>
      </c>
      <c r="N34"/>
      <c r="O34" s="35"/>
    </row>
    <row r="35" spans="2:34" x14ac:dyDescent="0.3">
      <c r="B35"/>
      <c r="D35"/>
      <c r="E35" s="27" t="s">
        <v>273</v>
      </c>
      <c r="F35" s="28" t="str">
        <f>IF('Raw Inc Data'!BN14="u","*","")</f>
        <v>*</v>
      </c>
      <c r="G35" s="28" t="str">
        <f>IF('Raw Inc Data'!BO14="u","*","")</f>
        <v>*</v>
      </c>
      <c r="H35" s="28" t="str">
        <f>IF('Raw Inc Data'!BP14="u","*","")</f>
        <v>*</v>
      </c>
      <c r="I35" s="38"/>
      <c r="J35" s="44" t="s">
        <v>273</v>
      </c>
      <c r="K35" s="44" t="s">
        <v>407</v>
      </c>
      <c r="L35" s="44" t="s">
        <v>411</v>
      </c>
      <c r="M35" s="44" t="s">
        <v>410</v>
      </c>
      <c r="N35"/>
      <c r="O35" s="35"/>
    </row>
    <row r="36" spans="2:34" x14ac:dyDescent="0.3">
      <c r="B36"/>
      <c r="D36"/>
      <c r="E36" s="39" t="s">
        <v>276</v>
      </c>
      <c r="F36" s="40"/>
      <c r="G36" s="28" t="str">
        <f>IF('Raw Inc Data'!BQ9="a"," (a)","")</f>
        <v/>
      </c>
      <c r="H36" s="28" t="str">
        <f>IF('Raw Inc Data'!BR9="b"," (b)","")</f>
        <v xml:space="preserve"> (b)</v>
      </c>
      <c r="I36" s="26"/>
      <c r="J36" s="44" t="s">
        <v>276</v>
      </c>
      <c r="K36" s="44"/>
      <c r="L36" s="44" t="s">
        <v>412</v>
      </c>
      <c r="M36" s="44" t="s">
        <v>413</v>
      </c>
      <c r="N36" s="6"/>
      <c r="O36" s="35"/>
    </row>
    <row r="37" spans="2:34" x14ac:dyDescent="0.3">
      <c r="B37"/>
      <c r="D37"/>
      <c r="E37" s="39" t="s">
        <v>275</v>
      </c>
      <c r="F37" s="40"/>
      <c r="G37" s="28" t="str">
        <f>IF('Raw Inc Data'!BQ14="a"," (a)","")</f>
        <v/>
      </c>
      <c r="H37" s="28" t="str">
        <f>IF('Raw Inc Data'!BR14="b"," (b)","")</f>
        <v/>
      </c>
      <c r="I37" s="26"/>
      <c r="J37" s="45" t="s">
        <v>275</v>
      </c>
      <c r="K37" s="44"/>
      <c r="L37" s="44" t="s">
        <v>414</v>
      </c>
      <c r="M37" s="28" t="s">
        <v>415</v>
      </c>
      <c r="N37" s="6"/>
      <c r="O37" s="35"/>
    </row>
    <row r="38" spans="2:34" x14ac:dyDescent="0.3">
      <c r="B38"/>
      <c r="D38"/>
      <c r="E38" s="27" t="s">
        <v>380</v>
      </c>
      <c r="F38" s="29" t="str">
        <f>CONCATENATE(F$19,F34)</f>
        <v>2012/13*</v>
      </c>
      <c r="G38" s="29" t="str">
        <f>CONCATENATE(G$19,G34,G36)</f>
        <v>2017/18*</v>
      </c>
      <c r="H38" s="29" t="str">
        <f>CONCATENATE(H$19,H34,H36)</f>
        <v>2022/23* (b)</v>
      </c>
      <c r="I38" s="6"/>
      <c r="J38" s="44"/>
      <c r="K38" s="44"/>
      <c r="L38" s="44"/>
      <c r="M38" s="28"/>
      <c r="N38" s="6"/>
      <c r="O38" s="35"/>
    </row>
    <row r="39" spans="2:34" x14ac:dyDescent="0.3">
      <c r="B39"/>
      <c r="D39"/>
      <c r="E39" s="27" t="s">
        <v>381</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427</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U51" sqref="U51"/>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210</v>
      </c>
      <c r="AB7" s="106" t="s">
        <v>211</v>
      </c>
      <c r="AC7" s="107" t="s">
        <v>212</v>
      </c>
      <c r="AD7" s="106" t="s">
        <v>213</v>
      </c>
      <c r="AE7" s="106" t="s">
        <v>214</v>
      </c>
      <c r="AF7" s="106" t="s">
        <v>215</v>
      </c>
      <c r="AG7" s="108" t="s">
        <v>216</v>
      </c>
      <c r="AH7" s="106" t="s">
        <v>217</v>
      </c>
      <c r="AI7" s="106" t="s">
        <v>218</v>
      </c>
      <c r="AJ7" s="106" t="s">
        <v>219</v>
      </c>
      <c r="AK7" s="106" t="s">
        <v>220</v>
      </c>
      <c r="AL7" s="106" t="s">
        <v>221</v>
      </c>
      <c r="AM7" s="106" t="s">
        <v>222</v>
      </c>
      <c r="AN7" s="106" t="s">
        <v>223</v>
      </c>
      <c r="AO7" s="106" t="s">
        <v>224</v>
      </c>
      <c r="AP7" s="106" t="s">
        <v>225</v>
      </c>
      <c r="AQ7" s="106" t="s">
        <v>21</v>
      </c>
      <c r="AR7" s="106" t="s">
        <v>22</v>
      </c>
      <c r="AS7" s="106" t="s">
        <v>23</v>
      </c>
      <c r="AT7" s="106" t="s">
        <v>24</v>
      </c>
      <c r="AU7" s="105" t="s">
        <v>159</v>
      </c>
      <c r="AV7" s="105" t="s">
        <v>160</v>
      </c>
      <c r="AW7" s="105" t="s">
        <v>226</v>
      </c>
      <c r="AX7" s="105" t="s">
        <v>161</v>
      </c>
      <c r="AY7" s="105" t="s">
        <v>227</v>
      </c>
      <c r="AZ7" s="105" t="s">
        <v>25</v>
      </c>
      <c r="BA7" s="105" t="s">
        <v>26</v>
      </c>
      <c r="BB7" s="105" t="s">
        <v>228</v>
      </c>
      <c r="BC7" s="109" t="s">
        <v>27</v>
      </c>
      <c r="BD7" s="110" t="s">
        <v>131</v>
      </c>
      <c r="BE7" s="110" t="s">
        <v>132</v>
      </c>
      <c r="BF7" s="110" t="s">
        <v>229</v>
      </c>
    </row>
    <row r="8" spans="1:93" s="3" customFormat="1" x14ac:dyDescent="0.3">
      <c r="A8" s="10" t="s">
        <v>421</v>
      </c>
      <c r="B8" s="3" t="s">
        <v>162</v>
      </c>
      <c r="C8" s="111">
        <v>1262</v>
      </c>
      <c r="D8" s="118">
        <v>79195</v>
      </c>
      <c r="E8" s="107">
        <v>1.7932272292</v>
      </c>
      <c r="F8" s="112">
        <v>1.6793456938</v>
      </c>
      <c r="G8" s="112">
        <v>1.9148314176000001</v>
      </c>
      <c r="H8" s="112">
        <v>0.75929329400000001</v>
      </c>
      <c r="I8" s="113">
        <v>1.5935349454000001</v>
      </c>
      <c r="J8" s="112">
        <v>1.5079978208</v>
      </c>
      <c r="K8" s="112">
        <v>1.6839239336</v>
      </c>
      <c r="L8" s="112">
        <v>0.98979493969999999</v>
      </c>
      <c r="M8" s="112">
        <v>0.92693655480000003</v>
      </c>
      <c r="N8" s="112">
        <v>1.0569159427000001</v>
      </c>
      <c r="O8" s="118">
        <v>1372</v>
      </c>
      <c r="P8" s="118">
        <v>86768</v>
      </c>
      <c r="Q8" s="107">
        <v>1.7215988285999999</v>
      </c>
      <c r="R8" s="112">
        <v>1.6156068212000001</v>
      </c>
      <c r="S8" s="112">
        <v>1.8345444497000001</v>
      </c>
      <c r="T8" s="112">
        <v>0.59805421479999998</v>
      </c>
      <c r="U8" s="113">
        <v>1.5812281024999999</v>
      </c>
      <c r="V8" s="112">
        <v>1.4997340184000001</v>
      </c>
      <c r="W8" s="112">
        <v>1.6671504958000001</v>
      </c>
      <c r="X8" s="112">
        <v>1.017238954</v>
      </c>
      <c r="Y8" s="112">
        <v>0.95461158869999996</v>
      </c>
      <c r="Z8" s="112">
        <v>1.0839749923999999</v>
      </c>
      <c r="AA8" s="118">
        <v>1592</v>
      </c>
      <c r="AB8" s="118">
        <v>96240</v>
      </c>
      <c r="AC8" s="107">
        <v>1.7590086174999999</v>
      </c>
      <c r="AD8" s="112">
        <v>1.6563541127999999</v>
      </c>
      <c r="AE8" s="112">
        <v>1.8680252566</v>
      </c>
      <c r="AF8" s="112">
        <v>0.4552666293</v>
      </c>
      <c r="AG8" s="113">
        <v>1.6541978387</v>
      </c>
      <c r="AH8" s="112">
        <v>1.5749037244999999</v>
      </c>
      <c r="AI8" s="112">
        <v>1.7374842963999999</v>
      </c>
      <c r="AJ8" s="112">
        <v>0.97735282199999995</v>
      </c>
      <c r="AK8" s="112">
        <v>0.92031519930000005</v>
      </c>
      <c r="AL8" s="112">
        <v>1.0379254189</v>
      </c>
      <c r="AM8" s="112">
        <v>0.59048236089999995</v>
      </c>
      <c r="AN8" s="112">
        <v>1.0217296784000001</v>
      </c>
      <c r="AO8" s="112">
        <v>0.94478519169999997</v>
      </c>
      <c r="AP8" s="112">
        <v>1.1049406202000001</v>
      </c>
      <c r="AQ8" s="112">
        <v>0.33107733430000003</v>
      </c>
      <c r="AR8" s="112">
        <v>0.96005614939999995</v>
      </c>
      <c r="AS8" s="112">
        <v>0.88429499349999996</v>
      </c>
      <c r="AT8" s="112">
        <v>1.0423080722</v>
      </c>
      <c r="AU8" s="111" t="s">
        <v>28</v>
      </c>
      <c r="AV8" s="111" t="s">
        <v>28</v>
      </c>
      <c r="AW8" s="111" t="s">
        <v>28</v>
      </c>
      <c r="AX8" s="111" t="s">
        <v>28</v>
      </c>
      <c r="AY8" s="111" t="s">
        <v>28</v>
      </c>
      <c r="AZ8" s="111" t="s">
        <v>28</v>
      </c>
      <c r="BA8" s="111" t="s">
        <v>28</v>
      </c>
      <c r="BB8" s="111" t="s">
        <v>28</v>
      </c>
      <c r="BC8" s="109" t="s">
        <v>28</v>
      </c>
      <c r="BD8" s="110">
        <v>1262</v>
      </c>
      <c r="BE8" s="110">
        <v>1372</v>
      </c>
      <c r="BF8" s="110">
        <v>1592</v>
      </c>
      <c r="BG8" s="43"/>
      <c r="BH8" s="43"/>
      <c r="BI8" s="43"/>
      <c r="BJ8" s="43"/>
      <c r="BK8" s="43"/>
      <c r="BL8" s="43"/>
      <c r="BM8" s="43"/>
      <c r="BN8" s="43"/>
      <c r="BO8" s="43"/>
      <c r="BP8" s="43"/>
      <c r="BQ8" s="43"/>
      <c r="BR8" s="43"/>
      <c r="BS8" s="43"/>
      <c r="BT8" s="43"/>
      <c r="BU8" s="43"/>
      <c r="BV8" s="43"/>
      <c r="BW8" s="43"/>
    </row>
    <row r="9" spans="1:93" x14ac:dyDescent="0.3">
      <c r="A9" s="10"/>
      <c r="B9" t="s">
        <v>163</v>
      </c>
      <c r="C9" s="105">
        <v>5817</v>
      </c>
      <c r="D9" s="119">
        <v>348584</v>
      </c>
      <c r="E9" s="114">
        <v>1.7907277197</v>
      </c>
      <c r="F9" s="106">
        <v>1.7144750415000001</v>
      </c>
      <c r="G9" s="106">
        <v>1.8703717979000001</v>
      </c>
      <c r="H9" s="106">
        <v>0.59970015509999997</v>
      </c>
      <c r="I9" s="108">
        <v>1.6687512909</v>
      </c>
      <c r="J9" s="106">
        <v>1.6264141152</v>
      </c>
      <c r="K9" s="106">
        <v>1.7121905454999999</v>
      </c>
      <c r="L9" s="106">
        <v>0.98841530310000003</v>
      </c>
      <c r="M9" s="106">
        <v>0.94632665220000001</v>
      </c>
      <c r="N9" s="106">
        <v>1.0323758811999999</v>
      </c>
      <c r="O9" s="119">
        <v>5960</v>
      </c>
      <c r="P9" s="119">
        <v>371622</v>
      </c>
      <c r="Q9" s="114">
        <v>1.6566681267000001</v>
      </c>
      <c r="R9" s="106">
        <v>1.5868761924999999</v>
      </c>
      <c r="S9" s="106">
        <v>1.7295295595</v>
      </c>
      <c r="T9" s="106">
        <v>0.33087591290000001</v>
      </c>
      <c r="U9" s="108">
        <v>1.6037801852</v>
      </c>
      <c r="V9" s="106">
        <v>1.5635762487</v>
      </c>
      <c r="W9" s="106">
        <v>1.6450178779</v>
      </c>
      <c r="X9" s="106">
        <v>0.97887343110000002</v>
      </c>
      <c r="Y9" s="106">
        <v>0.93763555789999997</v>
      </c>
      <c r="Z9" s="106">
        <v>1.0219249750999999</v>
      </c>
      <c r="AA9" s="119">
        <v>7170</v>
      </c>
      <c r="AB9" s="119">
        <v>398085</v>
      </c>
      <c r="AC9" s="114">
        <v>1.7902957021000001</v>
      </c>
      <c r="AD9" s="106">
        <v>1.7181894175000001</v>
      </c>
      <c r="AE9" s="106">
        <v>1.8654280303999999</v>
      </c>
      <c r="AF9" s="106">
        <v>0.80135460650000001</v>
      </c>
      <c r="AG9" s="108">
        <v>1.8011228758</v>
      </c>
      <c r="AH9" s="106">
        <v>1.7599116706</v>
      </c>
      <c r="AI9" s="106">
        <v>1.8432991085999999</v>
      </c>
      <c r="AJ9" s="106">
        <v>0.9947367735</v>
      </c>
      <c r="AK9" s="106">
        <v>0.95467256909999998</v>
      </c>
      <c r="AL9" s="106">
        <v>1.0364823297000001</v>
      </c>
      <c r="AM9" s="106">
        <v>7.7006090000000002E-4</v>
      </c>
      <c r="AN9" s="106">
        <v>1.0806604371999999</v>
      </c>
      <c r="AO9" s="106">
        <v>1.0328970848000001</v>
      </c>
      <c r="AP9" s="106">
        <v>1.1306324683</v>
      </c>
      <c r="AQ9" s="106">
        <v>1.0614849E-3</v>
      </c>
      <c r="AR9" s="106">
        <v>0.92513680809999999</v>
      </c>
      <c r="AS9" s="106">
        <v>0.88302598399999999</v>
      </c>
      <c r="AT9" s="106">
        <v>0.96925586470000002</v>
      </c>
      <c r="AU9" s="105" t="s">
        <v>28</v>
      </c>
      <c r="AV9" s="105" t="s">
        <v>28</v>
      </c>
      <c r="AW9" s="105" t="s">
        <v>28</v>
      </c>
      <c r="AX9" s="105" t="s">
        <v>230</v>
      </c>
      <c r="AY9" s="105" t="s">
        <v>231</v>
      </c>
      <c r="AZ9" s="105" t="s">
        <v>28</v>
      </c>
      <c r="BA9" s="105" t="s">
        <v>28</v>
      </c>
      <c r="BB9" s="105" t="s">
        <v>28</v>
      </c>
      <c r="BC9" s="115" t="s">
        <v>438</v>
      </c>
      <c r="BD9" s="116">
        <v>5817</v>
      </c>
      <c r="BE9" s="116">
        <v>5960</v>
      </c>
      <c r="BF9" s="116">
        <v>7170</v>
      </c>
    </row>
    <row r="10" spans="1:93" x14ac:dyDescent="0.3">
      <c r="A10" s="10"/>
      <c r="B10" t="s">
        <v>165</v>
      </c>
      <c r="C10" s="105">
        <v>1171</v>
      </c>
      <c r="D10" s="119">
        <v>65978</v>
      </c>
      <c r="E10" s="114">
        <v>2.0656163865999999</v>
      </c>
      <c r="F10" s="106">
        <v>1.9308884326</v>
      </c>
      <c r="G10" s="106">
        <v>2.2097449984000002</v>
      </c>
      <c r="H10" s="106">
        <v>1.3830949999999999E-4</v>
      </c>
      <c r="I10" s="108">
        <v>1.7748340356000001</v>
      </c>
      <c r="J10" s="106">
        <v>1.6760357259000001</v>
      </c>
      <c r="K10" s="106">
        <v>1.8794562700999999</v>
      </c>
      <c r="L10" s="106">
        <v>1.1401436546999999</v>
      </c>
      <c r="M10" s="106">
        <v>1.0657788197</v>
      </c>
      <c r="N10" s="106">
        <v>1.2196973042999999</v>
      </c>
      <c r="O10" s="119">
        <v>1265</v>
      </c>
      <c r="P10" s="119">
        <v>68895</v>
      </c>
      <c r="Q10" s="114">
        <v>1.9761754716</v>
      </c>
      <c r="R10" s="106">
        <v>1.8507392208</v>
      </c>
      <c r="S10" s="106">
        <v>2.1101133270000001</v>
      </c>
      <c r="T10" s="106">
        <v>3.6108677000000002E-6</v>
      </c>
      <c r="U10" s="108">
        <v>1.8361274403000001</v>
      </c>
      <c r="V10" s="106">
        <v>1.7376822789999999</v>
      </c>
      <c r="W10" s="106">
        <v>1.9401498292999999</v>
      </c>
      <c r="X10" s="106">
        <v>1.1676603377999999</v>
      </c>
      <c r="Y10" s="106">
        <v>1.0935439765999999</v>
      </c>
      <c r="Z10" s="106">
        <v>1.2468000314000001</v>
      </c>
      <c r="AA10" s="119">
        <v>1479</v>
      </c>
      <c r="AB10" s="119">
        <v>73060</v>
      </c>
      <c r="AC10" s="114">
        <v>1.9954750890999999</v>
      </c>
      <c r="AD10" s="106">
        <v>1.8756481916000001</v>
      </c>
      <c r="AE10" s="106">
        <v>2.1229571989</v>
      </c>
      <c r="AF10" s="106">
        <v>1.0870942999999999E-3</v>
      </c>
      <c r="AG10" s="108">
        <v>2.0243635368000001</v>
      </c>
      <c r="AH10" s="106">
        <v>1.923778633</v>
      </c>
      <c r="AI10" s="106">
        <v>2.1302075294999998</v>
      </c>
      <c r="AJ10" s="106">
        <v>1.1087399972</v>
      </c>
      <c r="AK10" s="106">
        <v>1.0421609279999999</v>
      </c>
      <c r="AL10" s="106">
        <v>1.1795725097</v>
      </c>
      <c r="AM10" s="106">
        <v>0.81474013729999994</v>
      </c>
      <c r="AN10" s="106">
        <v>1.0097661456</v>
      </c>
      <c r="AO10" s="106">
        <v>0.93092626060000006</v>
      </c>
      <c r="AP10" s="106">
        <v>1.0952829584999999</v>
      </c>
      <c r="AQ10" s="106">
        <v>0.30840814449999998</v>
      </c>
      <c r="AR10" s="106">
        <v>0.9567001329</v>
      </c>
      <c r="AS10" s="106">
        <v>0.87858548199999997</v>
      </c>
      <c r="AT10" s="106">
        <v>1.0417599232000001</v>
      </c>
      <c r="AU10" s="105">
        <v>1</v>
      </c>
      <c r="AV10" s="105">
        <v>2</v>
      </c>
      <c r="AW10" s="105">
        <v>3</v>
      </c>
      <c r="AX10" s="105" t="s">
        <v>28</v>
      </c>
      <c r="AY10" s="105" t="s">
        <v>28</v>
      </c>
      <c r="AZ10" s="105" t="s">
        <v>28</v>
      </c>
      <c r="BA10" s="105" t="s">
        <v>28</v>
      </c>
      <c r="BB10" s="105" t="s">
        <v>28</v>
      </c>
      <c r="BC10" s="115" t="s">
        <v>233</v>
      </c>
      <c r="BD10" s="116">
        <v>1171</v>
      </c>
      <c r="BE10" s="116">
        <v>1265</v>
      </c>
      <c r="BF10" s="116">
        <v>1479</v>
      </c>
    </row>
    <row r="11" spans="1:93" x14ac:dyDescent="0.3">
      <c r="A11" s="10"/>
      <c r="B11" t="s">
        <v>164</v>
      </c>
      <c r="C11" s="105">
        <v>1557</v>
      </c>
      <c r="D11" s="119">
        <v>82632</v>
      </c>
      <c r="E11" s="114">
        <v>1.687315828</v>
      </c>
      <c r="F11" s="106">
        <v>1.5869959458</v>
      </c>
      <c r="G11" s="106">
        <v>1.7939773009</v>
      </c>
      <c r="H11" s="106">
        <v>2.2931208200000001E-2</v>
      </c>
      <c r="I11" s="108">
        <v>1.8842579146</v>
      </c>
      <c r="J11" s="106">
        <v>1.792951175</v>
      </c>
      <c r="K11" s="106">
        <v>1.9802144855999999</v>
      </c>
      <c r="L11" s="106">
        <v>0.93133577329999995</v>
      </c>
      <c r="M11" s="106">
        <v>0.87596291810000004</v>
      </c>
      <c r="N11" s="106">
        <v>0.99020895149999999</v>
      </c>
      <c r="O11" s="119">
        <v>1481</v>
      </c>
      <c r="P11" s="119">
        <v>84382</v>
      </c>
      <c r="Q11" s="114">
        <v>1.5627799572000001</v>
      </c>
      <c r="R11" s="106">
        <v>1.4687034366</v>
      </c>
      <c r="S11" s="106">
        <v>1.6628824674</v>
      </c>
      <c r="T11" s="106">
        <v>1.1874677199999999E-2</v>
      </c>
      <c r="U11" s="108">
        <v>1.7551136498</v>
      </c>
      <c r="V11" s="106">
        <v>1.6679644283999999</v>
      </c>
      <c r="W11" s="106">
        <v>1.8468163178000001</v>
      </c>
      <c r="X11" s="106">
        <v>0.92339784540000003</v>
      </c>
      <c r="Y11" s="106">
        <v>0.86781096899999999</v>
      </c>
      <c r="Z11" s="106">
        <v>0.98254529089999998</v>
      </c>
      <c r="AA11" s="119">
        <v>1662</v>
      </c>
      <c r="AB11" s="119">
        <v>87848</v>
      </c>
      <c r="AC11" s="114">
        <v>1.6359753517</v>
      </c>
      <c r="AD11" s="106">
        <v>1.5416948044000001</v>
      </c>
      <c r="AE11" s="106">
        <v>1.7360215158000001</v>
      </c>
      <c r="AF11" s="106">
        <v>1.6286338E-3</v>
      </c>
      <c r="AG11" s="108">
        <v>1.8919041982</v>
      </c>
      <c r="AH11" s="106">
        <v>1.803099923</v>
      </c>
      <c r="AI11" s="106">
        <v>1.9850821627999999</v>
      </c>
      <c r="AJ11" s="106">
        <v>0.90899220780000001</v>
      </c>
      <c r="AK11" s="106">
        <v>0.85660738260000002</v>
      </c>
      <c r="AL11" s="106">
        <v>0.96458056589999996</v>
      </c>
      <c r="AM11" s="106">
        <v>0.2409621273</v>
      </c>
      <c r="AN11" s="106">
        <v>1.0468366605999999</v>
      </c>
      <c r="AO11" s="106">
        <v>0.96973152340000002</v>
      </c>
      <c r="AP11" s="106">
        <v>1.1300725691</v>
      </c>
      <c r="AQ11" s="106">
        <v>5.2725446099999997E-2</v>
      </c>
      <c r="AR11" s="106">
        <v>0.92619291020000005</v>
      </c>
      <c r="AS11" s="106">
        <v>0.8570594882</v>
      </c>
      <c r="AT11" s="106">
        <v>1.0009028763000001</v>
      </c>
      <c r="AU11" s="105" t="s">
        <v>28</v>
      </c>
      <c r="AV11" s="105" t="s">
        <v>28</v>
      </c>
      <c r="AW11" s="105">
        <v>3</v>
      </c>
      <c r="AX11" s="105" t="s">
        <v>28</v>
      </c>
      <c r="AY11" s="105" t="s">
        <v>28</v>
      </c>
      <c r="AZ11" s="105" t="s">
        <v>28</v>
      </c>
      <c r="BA11" s="105" t="s">
        <v>28</v>
      </c>
      <c r="BB11" s="105" t="s">
        <v>28</v>
      </c>
      <c r="BC11" s="115">
        <v>-3</v>
      </c>
      <c r="BD11" s="116">
        <v>1557</v>
      </c>
      <c r="BE11" s="116">
        <v>1481</v>
      </c>
      <c r="BF11" s="116">
        <v>1662</v>
      </c>
      <c r="BQ11" s="52"/>
      <c r="CC11" s="4"/>
      <c r="CO11" s="4"/>
    </row>
    <row r="12" spans="1:93" x14ac:dyDescent="0.3">
      <c r="A12" s="10"/>
      <c r="B12" t="s">
        <v>166</v>
      </c>
      <c r="C12" s="105">
        <v>341</v>
      </c>
      <c r="D12" s="119">
        <v>24676</v>
      </c>
      <c r="E12" s="114">
        <v>2.5803450729000001</v>
      </c>
      <c r="F12" s="106">
        <v>2.3071340535</v>
      </c>
      <c r="G12" s="106">
        <v>2.8859097655000001</v>
      </c>
      <c r="H12" s="106">
        <v>5.8907790000000005E-10</v>
      </c>
      <c r="I12" s="108">
        <v>1.3819095477000001</v>
      </c>
      <c r="J12" s="106">
        <v>1.2427519965</v>
      </c>
      <c r="K12" s="106">
        <v>1.5366493102000001</v>
      </c>
      <c r="L12" s="106">
        <v>1.424254804</v>
      </c>
      <c r="M12" s="106">
        <v>1.2734524517000001</v>
      </c>
      <c r="N12" s="106">
        <v>1.5929151844</v>
      </c>
      <c r="O12" s="119">
        <v>391</v>
      </c>
      <c r="P12" s="119">
        <v>26063</v>
      </c>
      <c r="Q12" s="114">
        <v>2.5447562337999998</v>
      </c>
      <c r="R12" s="106">
        <v>2.2904243158000002</v>
      </c>
      <c r="S12" s="106">
        <v>2.8273295235</v>
      </c>
      <c r="T12" s="106">
        <v>3.1508150000000001E-14</v>
      </c>
      <c r="U12" s="108">
        <v>1.5002110271</v>
      </c>
      <c r="V12" s="106">
        <v>1.3586426416999999</v>
      </c>
      <c r="W12" s="106">
        <v>1.6565306113</v>
      </c>
      <c r="X12" s="106">
        <v>1.503616944</v>
      </c>
      <c r="Y12" s="106">
        <v>1.3533401606</v>
      </c>
      <c r="Z12" s="106">
        <v>1.6705806715</v>
      </c>
      <c r="AA12" s="119">
        <v>386</v>
      </c>
      <c r="AB12" s="119">
        <v>26661</v>
      </c>
      <c r="AC12" s="114">
        <v>2.1524543288000002</v>
      </c>
      <c r="AD12" s="106">
        <v>1.9364365666000001</v>
      </c>
      <c r="AE12" s="106">
        <v>2.3925697940999999</v>
      </c>
      <c r="AF12" s="106">
        <v>9.119423E-4</v>
      </c>
      <c r="AG12" s="108">
        <v>1.4478076591</v>
      </c>
      <c r="AH12" s="106">
        <v>1.3103455917</v>
      </c>
      <c r="AI12" s="106">
        <v>1.5996902124000001</v>
      </c>
      <c r="AJ12" s="106">
        <v>1.1959619137999999</v>
      </c>
      <c r="AK12" s="106">
        <v>1.0759365954</v>
      </c>
      <c r="AL12" s="106">
        <v>1.3293765687000001</v>
      </c>
      <c r="AM12" s="106">
        <v>2.2641299199999999E-2</v>
      </c>
      <c r="AN12" s="106">
        <v>0.84583910250000005</v>
      </c>
      <c r="AO12" s="106">
        <v>0.73243040100000001</v>
      </c>
      <c r="AP12" s="106">
        <v>0.97680788009999997</v>
      </c>
      <c r="AQ12" s="106">
        <v>0.85439413929999997</v>
      </c>
      <c r="AR12" s="106">
        <v>0.98620772099999998</v>
      </c>
      <c r="AS12" s="106">
        <v>0.85025662739999996</v>
      </c>
      <c r="AT12" s="106">
        <v>1.1438966044000001</v>
      </c>
      <c r="AU12" s="105">
        <v>1</v>
      </c>
      <c r="AV12" s="105">
        <v>2</v>
      </c>
      <c r="AW12" s="105">
        <v>3</v>
      </c>
      <c r="AX12" s="105" t="s">
        <v>28</v>
      </c>
      <c r="AY12" s="105" t="s">
        <v>231</v>
      </c>
      <c r="AZ12" s="105" t="s">
        <v>28</v>
      </c>
      <c r="BA12" s="105" t="s">
        <v>28</v>
      </c>
      <c r="BB12" s="105" t="s">
        <v>28</v>
      </c>
      <c r="BC12" s="115" t="s">
        <v>236</v>
      </c>
      <c r="BD12" s="116">
        <v>341</v>
      </c>
      <c r="BE12" s="116">
        <v>391</v>
      </c>
      <c r="BF12" s="116">
        <v>386</v>
      </c>
      <c r="BQ12" s="52"/>
      <c r="CC12" s="4"/>
      <c r="CO12" s="4"/>
    </row>
    <row r="13" spans="1:93" s="3" customFormat="1" x14ac:dyDescent="0.3">
      <c r="A13" s="10" t="s">
        <v>29</v>
      </c>
      <c r="B13" s="3" t="s">
        <v>50</v>
      </c>
      <c r="C13" s="111">
        <v>10256</v>
      </c>
      <c r="D13" s="118">
        <v>603466</v>
      </c>
      <c r="E13" s="107">
        <v>1.8117158992</v>
      </c>
      <c r="F13" s="112">
        <v>1.7418578585</v>
      </c>
      <c r="G13" s="112">
        <v>1.8843756299000001</v>
      </c>
      <c r="H13" s="112" t="s">
        <v>28</v>
      </c>
      <c r="I13" s="113">
        <v>1.6995157970999999</v>
      </c>
      <c r="J13" s="112">
        <v>1.6669404904</v>
      </c>
      <c r="K13" s="112">
        <v>1.7327276895999999</v>
      </c>
      <c r="L13" s="112" t="s">
        <v>28</v>
      </c>
      <c r="M13" s="112" t="s">
        <v>28</v>
      </c>
      <c r="N13" s="112" t="s">
        <v>28</v>
      </c>
      <c r="O13" s="118">
        <v>10502</v>
      </c>
      <c r="P13" s="118">
        <v>640229</v>
      </c>
      <c r="Q13" s="107">
        <v>1.6924232225</v>
      </c>
      <c r="R13" s="112">
        <v>1.6276301348</v>
      </c>
      <c r="S13" s="112">
        <v>1.7597956089</v>
      </c>
      <c r="T13" s="112" t="s">
        <v>28</v>
      </c>
      <c r="U13" s="113">
        <v>1.6403505621000001</v>
      </c>
      <c r="V13" s="112">
        <v>1.6092761921000001</v>
      </c>
      <c r="W13" s="112">
        <v>1.6720249636</v>
      </c>
      <c r="X13" s="112" t="s">
        <v>28</v>
      </c>
      <c r="Y13" s="112" t="s">
        <v>28</v>
      </c>
      <c r="Z13" s="112" t="s">
        <v>28</v>
      </c>
      <c r="AA13" s="118">
        <v>12319</v>
      </c>
      <c r="AB13" s="118">
        <v>684477</v>
      </c>
      <c r="AC13" s="107">
        <v>1.7997682902000001</v>
      </c>
      <c r="AD13" s="112">
        <v>1.7682655705000001</v>
      </c>
      <c r="AE13" s="112">
        <v>1.8318322499999999</v>
      </c>
      <c r="AF13" s="112" t="s">
        <v>28</v>
      </c>
      <c r="AG13" s="113">
        <v>1.7997682902000001</v>
      </c>
      <c r="AH13" s="112">
        <v>1.7682655705000001</v>
      </c>
      <c r="AI13" s="112">
        <v>1.8318322499999999</v>
      </c>
      <c r="AJ13" s="112" t="s">
        <v>28</v>
      </c>
      <c r="AK13" s="112" t="s">
        <v>28</v>
      </c>
      <c r="AL13" s="112" t="s">
        <v>28</v>
      </c>
      <c r="AM13" s="112">
        <v>2.0173556E-3</v>
      </c>
      <c r="AN13" s="112">
        <v>1.0634268464000001</v>
      </c>
      <c r="AO13" s="112">
        <v>1.0227143886000001</v>
      </c>
      <c r="AP13" s="112">
        <v>1.1057599952999999</v>
      </c>
      <c r="AQ13" s="112">
        <v>7.7218260000000004E-4</v>
      </c>
      <c r="AR13" s="112">
        <v>0.93415486569999995</v>
      </c>
      <c r="AS13" s="112">
        <v>0.89779415620000003</v>
      </c>
      <c r="AT13" s="112">
        <v>0.97198818580000002</v>
      </c>
      <c r="AU13" s="111" t="s">
        <v>28</v>
      </c>
      <c r="AV13" s="111" t="s">
        <v>28</v>
      </c>
      <c r="AW13" s="111" t="s">
        <v>28</v>
      </c>
      <c r="AX13" s="111" t="s">
        <v>230</v>
      </c>
      <c r="AY13" s="111" t="s">
        <v>231</v>
      </c>
      <c r="AZ13" s="111" t="s">
        <v>28</v>
      </c>
      <c r="BA13" s="111" t="s">
        <v>28</v>
      </c>
      <c r="BB13" s="111" t="s">
        <v>28</v>
      </c>
      <c r="BC13" s="109" t="s">
        <v>438</v>
      </c>
      <c r="BD13" s="110">
        <v>10256</v>
      </c>
      <c r="BE13" s="110">
        <v>10502</v>
      </c>
      <c r="BF13" s="110">
        <v>12319</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v>20</v>
      </c>
      <c r="D14" s="118">
        <v>3156</v>
      </c>
      <c r="E14" s="107">
        <v>1.0849985196</v>
      </c>
      <c r="F14" s="112">
        <v>0.69726700460000002</v>
      </c>
      <c r="G14" s="112">
        <v>1.6883371503</v>
      </c>
      <c r="H14" s="112">
        <v>3.6699639899999997E-2</v>
      </c>
      <c r="I14" s="113">
        <v>0.63371356150000002</v>
      </c>
      <c r="J14" s="112">
        <v>0.40884486720000002</v>
      </c>
      <c r="K14" s="112">
        <v>0.98226224719999999</v>
      </c>
      <c r="L14" s="112">
        <v>0.6241927182</v>
      </c>
      <c r="M14" s="112">
        <v>0.4011332541</v>
      </c>
      <c r="N14" s="112">
        <v>0.9712895788</v>
      </c>
      <c r="O14" s="118">
        <v>35</v>
      </c>
      <c r="P14" s="118">
        <v>3751</v>
      </c>
      <c r="Q14" s="107">
        <v>1.4577141611</v>
      </c>
      <c r="R14" s="112">
        <v>1.041029905</v>
      </c>
      <c r="S14" s="112">
        <v>2.0411811086</v>
      </c>
      <c r="T14" s="112">
        <v>0.4915544543</v>
      </c>
      <c r="U14" s="113">
        <v>0.93308451079999999</v>
      </c>
      <c r="V14" s="112">
        <v>0.66994887010000004</v>
      </c>
      <c r="W14" s="112">
        <v>1.2995718675000001</v>
      </c>
      <c r="X14" s="112">
        <v>0.88856396910000002</v>
      </c>
      <c r="Y14" s="112">
        <v>0.63456999250000001</v>
      </c>
      <c r="Z14" s="112">
        <v>1.2442219715</v>
      </c>
      <c r="AA14" s="118">
        <v>38</v>
      </c>
      <c r="AB14" s="118">
        <v>4470</v>
      </c>
      <c r="AC14" s="107">
        <v>1.1869056339999999</v>
      </c>
      <c r="AD14" s="112">
        <v>0.85876000890000004</v>
      </c>
      <c r="AE14" s="112">
        <v>1.6404408328</v>
      </c>
      <c r="AF14" s="112">
        <v>1.1690382900000001E-2</v>
      </c>
      <c r="AG14" s="113">
        <v>0.85011185680000001</v>
      </c>
      <c r="AH14" s="112">
        <v>0.61857583419999995</v>
      </c>
      <c r="AI14" s="112">
        <v>1.1683129686</v>
      </c>
      <c r="AJ14" s="112">
        <v>0.65947691180000001</v>
      </c>
      <c r="AK14" s="112">
        <v>0.47715031629999999</v>
      </c>
      <c r="AL14" s="112">
        <v>0.91147334999999996</v>
      </c>
      <c r="AM14" s="112">
        <v>0.38446482789999997</v>
      </c>
      <c r="AN14" s="112">
        <v>0.81422384830000005</v>
      </c>
      <c r="AO14" s="112">
        <v>0.51238341939999998</v>
      </c>
      <c r="AP14" s="112">
        <v>1.2938757384999999</v>
      </c>
      <c r="AQ14" s="112">
        <v>0.29487010809999997</v>
      </c>
      <c r="AR14" s="112">
        <v>1.3435171889999999</v>
      </c>
      <c r="AS14" s="112">
        <v>0.77319389130000005</v>
      </c>
      <c r="AT14" s="112">
        <v>2.3345223719999999</v>
      </c>
      <c r="AU14" s="111" t="s">
        <v>28</v>
      </c>
      <c r="AV14" s="111" t="s">
        <v>28</v>
      </c>
      <c r="AW14" s="111" t="s">
        <v>28</v>
      </c>
      <c r="AX14" s="111" t="s">
        <v>28</v>
      </c>
      <c r="AY14" s="111" t="s">
        <v>28</v>
      </c>
      <c r="AZ14" s="111" t="s">
        <v>28</v>
      </c>
      <c r="BA14" s="111" t="s">
        <v>28</v>
      </c>
      <c r="BB14" s="111" t="s">
        <v>28</v>
      </c>
      <c r="BC14" s="109" t="s">
        <v>28</v>
      </c>
      <c r="BD14" s="110">
        <v>20</v>
      </c>
      <c r="BE14" s="110">
        <v>35</v>
      </c>
      <c r="BF14" s="110">
        <v>38</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29</v>
      </c>
      <c r="D15" s="119">
        <v>3362</v>
      </c>
      <c r="E15" s="114">
        <v>1.3249228164</v>
      </c>
      <c r="F15" s="106">
        <v>0.91635919359999995</v>
      </c>
      <c r="G15" s="106">
        <v>1.9156467045000001</v>
      </c>
      <c r="H15" s="106">
        <v>0.14891748630000001</v>
      </c>
      <c r="I15" s="108">
        <v>0.8625817965</v>
      </c>
      <c r="J15" s="106">
        <v>0.59942676449999999</v>
      </c>
      <c r="K15" s="106">
        <v>1.2412648212999999</v>
      </c>
      <c r="L15" s="106">
        <v>0.76221963370000001</v>
      </c>
      <c r="M15" s="106">
        <v>0.52717559110000001</v>
      </c>
      <c r="N15" s="106">
        <v>1.1020593135000001</v>
      </c>
      <c r="O15" s="119">
        <v>37</v>
      </c>
      <c r="P15" s="119">
        <v>3831</v>
      </c>
      <c r="Q15" s="114">
        <v>1.3623287981000001</v>
      </c>
      <c r="R15" s="106">
        <v>0.98170184169999997</v>
      </c>
      <c r="S15" s="106">
        <v>1.8905330268</v>
      </c>
      <c r="T15" s="106">
        <v>0.2663427418</v>
      </c>
      <c r="U15" s="108">
        <v>0.96580527279999995</v>
      </c>
      <c r="V15" s="106">
        <v>0.69976610159999997</v>
      </c>
      <c r="W15" s="106">
        <v>1.3329880123</v>
      </c>
      <c r="X15" s="106">
        <v>0.83042088520000001</v>
      </c>
      <c r="Y15" s="106">
        <v>0.5984059894</v>
      </c>
      <c r="Z15" s="106">
        <v>1.1523929552000001</v>
      </c>
      <c r="AA15" s="119">
        <v>62</v>
      </c>
      <c r="AB15" s="119">
        <v>4288</v>
      </c>
      <c r="AC15" s="114">
        <v>1.8259829270000001</v>
      </c>
      <c r="AD15" s="106">
        <v>1.4132641775999999</v>
      </c>
      <c r="AE15" s="106">
        <v>2.3592288707</v>
      </c>
      <c r="AF15" s="106">
        <v>0.91191951599999999</v>
      </c>
      <c r="AG15" s="108">
        <v>1.4458955224000001</v>
      </c>
      <c r="AH15" s="106">
        <v>1.1272862473</v>
      </c>
      <c r="AI15" s="106">
        <v>1.8545545699999999</v>
      </c>
      <c r="AJ15" s="106">
        <v>1.0145655621</v>
      </c>
      <c r="AK15" s="106">
        <v>0.78524784839999995</v>
      </c>
      <c r="AL15" s="106">
        <v>1.3108514488</v>
      </c>
      <c r="AM15" s="106">
        <v>0.16312543839999999</v>
      </c>
      <c r="AN15" s="106">
        <v>1.3403393729999999</v>
      </c>
      <c r="AO15" s="106">
        <v>0.88803984700000005</v>
      </c>
      <c r="AP15" s="106">
        <v>2.0230056577000002</v>
      </c>
      <c r="AQ15" s="106">
        <v>0.91125982029999997</v>
      </c>
      <c r="AR15" s="106">
        <v>1.0282325742</v>
      </c>
      <c r="AS15" s="106">
        <v>0.63016101170000005</v>
      </c>
      <c r="AT15" s="106">
        <v>1.6777652170999999</v>
      </c>
      <c r="AU15" s="105" t="s">
        <v>28</v>
      </c>
      <c r="AV15" s="105" t="s">
        <v>28</v>
      </c>
      <c r="AW15" s="105" t="s">
        <v>28</v>
      </c>
      <c r="AX15" s="105" t="s">
        <v>28</v>
      </c>
      <c r="AY15" s="105" t="s">
        <v>28</v>
      </c>
      <c r="AZ15" s="105" t="s">
        <v>28</v>
      </c>
      <c r="BA15" s="105" t="s">
        <v>28</v>
      </c>
      <c r="BB15" s="105" t="s">
        <v>28</v>
      </c>
      <c r="BC15" s="115" t="s">
        <v>28</v>
      </c>
      <c r="BD15" s="116">
        <v>29</v>
      </c>
      <c r="BE15" s="116">
        <v>37</v>
      </c>
      <c r="BF15" s="116">
        <v>62</v>
      </c>
    </row>
    <row r="16" spans="1:93" x14ac:dyDescent="0.3">
      <c r="A16" s="10"/>
      <c r="B16" t="s">
        <v>75</v>
      </c>
      <c r="C16" s="105">
        <v>24</v>
      </c>
      <c r="D16" s="119">
        <v>3682</v>
      </c>
      <c r="E16" s="114">
        <v>1.2455945865</v>
      </c>
      <c r="F16" s="106">
        <v>0.83134419709999996</v>
      </c>
      <c r="G16" s="106">
        <v>1.8662617474000001</v>
      </c>
      <c r="H16" s="106">
        <v>0.1062051395</v>
      </c>
      <c r="I16" s="108">
        <v>0.65181966319999995</v>
      </c>
      <c r="J16" s="106">
        <v>0.43689459320000001</v>
      </c>
      <c r="K16" s="106">
        <v>0.97247455100000002</v>
      </c>
      <c r="L16" s="106">
        <v>0.71658260979999999</v>
      </c>
      <c r="M16" s="106">
        <v>0.47826700659999999</v>
      </c>
      <c r="N16" s="106">
        <v>1.0736484631000001</v>
      </c>
      <c r="O16" s="119">
        <v>35</v>
      </c>
      <c r="P16" s="119">
        <v>4022</v>
      </c>
      <c r="Q16" s="114">
        <v>1.5358563913000001</v>
      </c>
      <c r="R16" s="106">
        <v>1.0970039131</v>
      </c>
      <c r="S16" s="106">
        <v>2.1502702283000001</v>
      </c>
      <c r="T16" s="106">
        <v>0.700972963</v>
      </c>
      <c r="U16" s="108">
        <v>0.87021382400000002</v>
      </c>
      <c r="V16" s="106">
        <v>0.62480810840000001</v>
      </c>
      <c r="W16" s="106">
        <v>1.2120074776</v>
      </c>
      <c r="X16" s="106">
        <v>0.93619633219999998</v>
      </c>
      <c r="Y16" s="106">
        <v>0.66868949840000003</v>
      </c>
      <c r="Z16" s="106">
        <v>1.3107183147999999</v>
      </c>
      <c r="AA16" s="119">
        <v>55</v>
      </c>
      <c r="AB16" s="119">
        <v>4982</v>
      </c>
      <c r="AC16" s="114">
        <v>1.6512036074000001</v>
      </c>
      <c r="AD16" s="106">
        <v>1.2592891003</v>
      </c>
      <c r="AE16" s="106">
        <v>2.1650892972000002</v>
      </c>
      <c r="AF16" s="106">
        <v>0.53315995329999999</v>
      </c>
      <c r="AG16" s="108">
        <v>1.1039743074999999</v>
      </c>
      <c r="AH16" s="106">
        <v>0.84758443670000005</v>
      </c>
      <c r="AI16" s="106">
        <v>1.4379207768</v>
      </c>
      <c r="AJ16" s="106">
        <v>0.91745343909999999</v>
      </c>
      <c r="AK16" s="106">
        <v>0.69969512580000004</v>
      </c>
      <c r="AL16" s="106">
        <v>1.2029822444</v>
      </c>
      <c r="AM16" s="106">
        <v>0.74013401670000001</v>
      </c>
      <c r="AN16" s="106">
        <v>1.0751028655999999</v>
      </c>
      <c r="AO16" s="106">
        <v>0.70081470379999999</v>
      </c>
      <c r="AP16" s="106">
        <v>1.6492892706</v>
      </c>
      <c r="AQ16" s="106">
        <v>0.43212039660000001</v>
      </c>
      <c r="AR16" s="106">
        <v>1.2330307211</v>
      </c>
      <c r="AS16" s="106">
        <v>0.73113469890000005</v>
      </c>
      <c r="AT16" s="106">
        <v>2.0794591768999999</v>
      </c>
      <c r="AU16" s="105" t="s">
        <v>28</v>
      </c>
      <c r="AV16" s="105" t="s">
        <v>28</v>
      </c>
      <c r="AW16" s="105" t="s">
        <v>28</v>
      </c>
      <c r="AX16" s="105" t="s">
        <v>28</v>
      </c>
      <c r="AY16" s="105" t="s">
        <v>28</v>
      </c>
      <c r="AZ16" s="105" t="s">
        <v>28</v>
      </c>
      <c r="BA16" s="105" t="s">
        <v>28</v>
      </c>
      <c r="BB16" s="105" t="s">
        <v>28</v>
      </c>
      <c r="BC16" s="115" t="s">
        <v>28</v>
      </c>
      <c r="BD16" s="116">
        <v>24</v>
      </c>
      <c r="BE16" s="116">
        <v>35</v>
      </c>
      <c r="BF16" s="116">
        <v>55</v>
      </c>
    </row>
    <row r="17" spans="1:58" x14ac:dyDescent="0.3">
      <c r="A17" s="10"/>
      <c r="B17" t="s">
        <v>67</v>
      </c>
      <c r="C17" s="105">
        <v>14</v>
      </c>
      <c r="D17" s="119">
        <v>904</v>
      </c>
      <c r="E17" s="114">
        <v>1.5988846187000001</v>
      </c>
      <c r="F17" s="106">
        <v>0.9437680329</v>
      </c>
      <c r="G17" s="106">
        <v>2.7087503863000002</v>
      </c>
      <c r="H17" s="106">
        <v>0.75603446620000003</v>
      </c>
      <c r="I17" s="108">
        <v>1.5486725664000001</v>
      </c>
      <c r="J17" s="106">
        <v>0.91720502130000003</v>
      </c>
      <c r="K17" s="106">
        <v>2.6148861618999999</v>
      </c>
      <c r="L17" s="106">
        <v>0.91982810869999998</v>
      </c>
      <c r="M17" s="106">
        <v>0.54294372130000002</v>
      </c>
      <c r="N17" s="106">
        <v>1.5583267959</v>
      </c>
      <c r="O17" s="119">
        <v>17</v>
      </c>
      <c r="P17" s="119">
        <v>899</v>
      </c>
      <c r="Q17" s="114">
        <v>1.9109963335</v>
      </c>
      <c r="R17" s="106">
        <v>1.1835179385000001</v>
      </c>
      <c r="S17" s="106">
        <v>3.0856372074</v>
      </c>
      <c r="T17" s="106">
        <v>0.53245754980000004</v>
      </c>
      <c r="U17" s="108">
        <v>1.8909899888999999</v>
      </c>
      <c r="V17" s="106">
        <v>1.1755538586000001</v>
      </c>
      <c r="W17" s="106">
        <v>3.0418369280999999</v>
      </c>
      <c r="X17" s="106">
        <v>1.1648665646</v>
      </c>
      <c r="Y17" s="106">
        <v>0.72142497139999995</v>
      </c>
      <c r="Z17" s="106">
        <v>1.8808804342000001</v>
      </c>
      <c r="AA17" s="119">
        <v>18</v>
      </c>
      <c r="AB17" s="119">
        <v>955</v>
      </c>
      <c r="AC17" s="114">
        <v>1.9079037603</v>
      </c>
      <c r="AD17" s="106">
        <v>1.1973668853999999</v>
      </c>
      <c r="AE17" s="106">
        <v>3.0400847081000002</v>
      </c>
      <c r="AF17" s="106">
        <v>0.80609454270000003</v>
      </c>
      <c r="AG17" s="108">
        <v>1.8848167539</v>
      </c>
      <c r="AH17" s="106">
        <v>1.1875147311000001</v>
      </c>
      <c r="AI17" s="106">
        <v>2.9915706331999998</v>
      </c>
      <c r="AJ17" s="106">
        <v>1.0600829955</v>
      </c>
      <c r="AK17" s="106">
        <v>0.66528946639999997</v>
      </c>
      <c r="AL17" s="106">
        <v>1.6891533897</v>
      </c>
      <c r="AM17" s="106">
        <v>0.99619491540000005</v>
      </c>
      <c r="AN17" s="106">
        <v>0.99838169590000003</v>
      </c>
      <c r="AO17" s="106">
        <v>0.51311705500000004</v>
      </c>
      <c r="AP17" s="106">
        <v>1.9425704153000001</v>
      </c>
      <c r="AQ17" s="106">
        <v>0.62248113569999997</v>
      </c>
      <c r="AR17" s="106">
        <v>1.1952059023999999</v>
      </c>
      <c r="AS17" s="106">
        <v>0.58768942390000001</v>
      </c>
      <c r="AT17" s="106">
        <v>2.4307348256000001</v>
      </c>
      <c r="AU17" s="105" t="s">
        <v>28</v>
      </c>
      <c r="AV17" s="105" t="s">
        <v>28</v>
      </c>
      <c r="AW17" s="105" t="s">
        <v>28</v>
      </c>
      <c r="AX17" s="105" t="s">
        <v>28</v>
      </c>
      <c r="AY17" s="105" t="s">
        <v>28</v>
      </c>
      <c r="AZ17" s="105" t="s">
        <v>28</v>
      </c>
      <c r="BA17" s="105" t="s">
        <v>28</v>
      </c>
      <c r="BB17" s="105" t="s">
        <v>28</v>
      </c>
      <c r="BC17" s="115" t="s">
        <v>28</v>
      </c>
      <c r="BD17" s="116">
        <v>14</v>
      </c>
      <c r="BE17" s="116">
        <v>17</v>
      </c>
      <c r="BF17" s="116">
        <v>18</v>
      </c>
    </row>
    <row r="18" spans="1:58" x14ac:dyDescent="0.3">
      <c r="A18" s="10"/>
      <c r="B18" t="s">
        <v>66</v>
      </c>
      <c r="C18" s="105">
        <v>75</v>
      </c>
      <c r="D18" s="119">
        <v>4366</v>
      </c>
      <c r="E18" s="114">
        <v>2.2793232254000002</v>
      </c>
      <c r="F18" s="106">
        <v>1.8042790422999999</v>
      </c>
      <c r="G18" s="106">
        <v>2.8794406210000001</v>
      </c>
      <c r="H18" s="106">
        <v>2.3047352300000001E-2</v>
      </c>
      <c r="I18" s="108">
        <v>1.7178195143999999</v>
      </c>
      <c r="J18" s="106">
        <v>1.3699011934000001</v>
      </c>
      <c r="K18" s="106">
        <v>2.1540997981999999</v>
      </c>
      <c r="L18" s="106">
        <v>1.3112800930999999</v>
      </c>
      <c r="M18" s="106">
        <v>1.0379902086999999</v>
      </c>
      <c r="N18" s="106">
        <v>1.6565237977</v>
      </c>
      <c r="O18" s="119">
        <v>77</v>
      </c>
      <c r="P18" s="119">
        <v>5185</v>
      </c>
      <c r="Q18" s="114">
        <v>2.0085784753999998</v>
      </c>
      <c r="R18" s="106">
        <v>1.5948113276</v>
      </c>
      <c r="S18" s="106">
        <v>2.5296957841999999</v>
      </c>
      <c r="T18" s="106">
        <v>8.5464813000000001E-2</v>
      </c>
      <c r="U18" s="108">
        <v>1.4850530376</v>
      </c>
      <c r="V18" s="106">
        <v>1.1877869403000001</v>
      </c>
      <c r="W18" s="106">
        <v>1.8567155856999999</v>
      </c>
      <c r="X18" s="106">
        <v>1.2243487166</v>
      </c>
      <c r="Y18" s="106">
        <v>0.97213289199999997</v>
      </c>
      <c r="Z18" s="106">
        <v>1.5420008851</v>
      </c>
      <c r="AA18" s="119">
        <v>83</v>
      </c>
      <c r="AB18" s="119">
        <v>6141</v>
      </c>
      <c r="AC18" s="114">
        <v>1.785228255</v>
      </c>
      <c r="AD18" s="106">
        <v>1.4286331618000001</v>
      </c>
      <c r="AE18" s="106">
        <v>2.2308315441</v>
      </c>
      <c r="AF18" s="106">
        <v>0.94312009100000005</v>
      </c>
      <c r="AG18" s="108">
        <v>1.3515714053000001</v>
      </c>
      <c r="AH18" s="106">
        <v>1.0899522882999999</v>
      </c>
      <c r="AI18" s="106">
        <v>1.6759864474999999</v>
      </c>
      <c r="AJ18" s="106">
        <v>0.99192116269999997</v>
      </c>
      <c r="AK18" s="106">
        <v>0.79378727230000001</v>
      </c>
      <c r="AL18" s="106">
        <v>1.2395104171</v>
      </c>
      <c r="AM18" s="106">
        <v>0.46356459169999997</v>
      </c>
      <c r="AN18" s="106">
        <v>0.88880184510000004</v>
      </c>
      <c r="AO18" s="106">
        <v>0.64850441800000003</v>
      </c>
      <c r="AP18" s="106">
        <v>1.2181393032000001</v>
      </c>
      <c r="AQ18" s="106">
        <v>0.44281587490000002</v>
      </c>
      <c r="AR18" s="106">
        <v>0.88121704420000002</v>
      </c>
      <c r="AS18" s="106">
        <v>0.63801575840000002</v>
      </c>
      <c r="AT18" s="106">
        <v>1.2171227257999999</v>
      </c>
      <c r="AU18" s="105" t="s">
        <v>28</v>
      </c>
      <c r="AV18" s="105" t="s">
        <v>28</v>
      </c>
      <c r="AW18" s="105" t="s">
        <v>28</v>
      </c>
      <c r="AX18" s="105" t="s">
        <v>28</v>
      </c>
      <c r="AY18" s="105" t="s">
        <v>28</v>
      </c>
      <c r="AZ18" s="105" t="s">
        <v>28</v>
      </c>
      <c r="BA18" s="105" t="s">
        <v>28</v>
      </c>
      <c r="BB18" s="105" t="s">
        <v>28</v>
      </c>
      <c r="BC18" s="115" t="s">
        <v>28</v>
      </c>
      <c r="BD18" s="116">
        <v>75</v>
      </c>
      <c r="BE18" s="116">
        <v>77</v>
      </c>
      <c r="BF18" s="116">
        <v>83</v>
      </c>
    </row>
    <row r="19" spans="1:58" x14ac:dyDescent="0.3">
      <c r="A19" s="10"/>
      <c r="B19" t="s">
        <v>69</v>
      </c>
      <c r="C19" s="105">
        <v>47</v>
      </c>
      <c r="D19" s="119">
        <v>4224</v>
      </c>
      <c r="E19" s="114">
        <v>1.7120815758000001</v>
      </c>
      <c r="F19" s="106">
        <v>1.2787421702999999</v>
      </c>
      <c r="G19" s="106">
        <v>2.2922707880000002</v>
      </c>
      <c r="H19" s="106">
        <v>0.91887766250000003</v>
      </c>
      <c r="I19" s="108">
        <v>1.1126893939</v>
      </c>
      <c r="J19" s="106">
        <v>0.83601379269999998</v>
      </c>
      <c r="K19" s="106">
        <v>1.4809297385</v>
      </c>
      <c r="L19" s="106">
        <v>0.98494959520000003</v>
      </c>
      <c r="M19" s="106">
        <v>0.735652203</v>
      </c>
      <c r="N19" s="106">
        <v>1.3187287431000001</v>
      </c>
      <c r="O19" s="119">
        <v>49</v>
      </c>
      <c r="P19" s="119">
        <v>5535</v>
      </c>
      <c r="Q19" s="114">
        <v>1.2174256483999999</v>
      </c>
      <c r="R19" s="106">
        <v>0.91468064380000003</v>
      </c>
      <c r="S19" s="106">
        <v>1.6203745201999999</v>
      </c>
      <c r="T19" s="106">
        <v>4.08846889E-2</v>
      </c>
      <c r="U19" s="108">
        <v>0.88527551940000004</v>
      </c>
      <c r="V19" s="106">
        <v>0.66908028669999997</v>
      </c>
      <c r="W19" s="106">
        <v>1.1713284052999999</v>
      </c>
      <c r="X19" s="106">
        <v>0.74209374859999999</v>
      </c>
      <c r="Y19" s="106">
        <v>0.55755256070000003</v>
      </c>
      <c r="Z19" s="106">
        <v>0.98771518690000004</v>
      </c>
      <c r="AA19" s="119">
        <v>90</v>
      </c>
      <c r="AB19" s="119">
        <v>6816</v>
      </c>
      <c r="AC19" s="114">
        <v>1.7412094434000001</v>
      </c>
      <c r="AD19" s="106">
        <v>1.4049358765</v>
      </c>
      <c r="AE19" s="106">
        <v>2.1579706066000002</v>
      </c>
      <c r="AF19" s="106">
        <v>0.76255978899999999</v>
      </c>
      <c r="AG19" s="108">
        <v>1.3204225352000001</v>
      </c>
      <c r="AH19" s="106">
        <v>1.0739607435</v>
      </c>
      <c r="AI19" s="106">
        <v>1.6234445087</v>
      </c>
      <c r="AJ19" s="106">
        <v>0.96746311890000003</v>
      </c>
      <c r="AK19" s="106">
        <v>0.78062041879999999</v>
      </c>
      <c r="AL19" s="106">
        <v>1.1990269071999999</v>
      </c>
      <c r="AM19" s="106">
        <v>4.6655245200000001E-2</v>
      </c>
      <c r="AN19" s="106">
        <v>1.4302388369000001</v>
      </c>
      <c r="AO19" s="106">
        <v>1.0053117647000001</v>
      </c>
      <c r="AP19" s="106">
        <v>2.0347748851</v>
      </c>
      <c r="AQ19" s="106">
        <v>9.8238894399999999E-2</v>
      </c>
      <c r="AR19" s="106">
        <v>0.71107922990000005</v>
      </c>
      <c r="AS19" s="106">
        <v>0.4746625786</v>
      </c>
      <c r="AT19" s="106">
        <v>1.0652486502</v>
      </c>
      <c r="AU19" s="105" t="s">
        <v>28</v>
      </c>
      <c r="AV19" s="105" t="s">
        <v>28</v>
      </c>
      <c r="AW19" s="105" t="s">
        <v>28</v>
      </c>
      <c r="AX19" s="105" t="s">
        <v>28</v>
      </c>
      <c r="AY19" s="105" t="s">
        <v>28</v>
      </c>
      <c r="AZ19" s="105" t="s">
        <v>28</v>
      </c>
      <c r="BA19" s="105" t="s">
        <v>28</v>
      </c>
      <c r="BB19" s="105" t="s">
        <v>28</v>
      </c>
      <c r="BC19" s="115" t="s">
        <v>28</v>
      </c>
      <c r="BD19" s="116">
        <v>47</v>
      </c>
      <c r="BE19" s="116">
        <v>49</v>
      </c>
      <c r="BF19" s="116">
        <v>90</v>
      </c>
    </row>
    <row r="20" spans="1:58" x14ac:dyDescent="0.3">
      <c r="A20" s="10"/>
      <c r="B20" t="s">
        <v>65</v>
      </c>
      <c r="C20" s="105">
        <v>73</v>
      </c>
      <c r="D20" s="119">
        <v>3842</v>
      </c>
      <c r="E20" s="114">
        <v>1.8560474900999999</v>
      </c>
      <c r="F20" s="106">
        <v>1.4640921871999999</v>
      </c>
      <c r="G20" s="106">
        <v>2.3529339992999998</v>
      </c>
      <c r="H20" s="106">
        <v>0.58795289640000004</v>
      </c>
      <c r="I20" s="108">
        <v>1.9000520562000001</v>
      </c>
      <c r="J20" s="106">
        <v>1.5105666579000001</v>
      </c>
      <c r="K20" s="106">
        <v>2.3899625994</v>
      </c>
      <c r="L20" s="106">
        <v>1.0677722661</v>
      </c>
      <c r="M20" s="106">
        <v>0.84228288380000005</v>
      </c>
      <c r="N20" s="106">
        <v>1.3536279011000001</v>
      </c>
      <c r="O20" s="119">
        <v>86</v>
      </c>
      <c r="P20" s="119">
        <v>3971</v>
      </c>
      <c r="Q20" s="114">
        <v>2.0731764576999998</v>
      </c>
      <c r="R20" s="106">
        <v>1.6645736088</v>
      </c>
      <c r="S20" s="106">
        <v>2.5820790393999999</v>
      </c>
      <c r="T20" s="106">
        <v>3.6628257300000001E-2</v>
      </c>
      <c r="U20" s="108">
        <v>2.1657013347</v>
      </c>
      <c r="V20" s="106">
        <v>1.7531179692000001</v>
      </c>
      <c r="W20" s="106">
        <v>2.6753831478999999</v>
      </c>
      <c r="X20" s="106">
        <v>1.2637250504999999</v>
      </c>
      <c r="Y20" s="106">
        <v>1.014657175</v>
      </c>
      <c r="Z20" s="106">
        <v>1.5739316122</v>
      </c>
      <c r="AA20" s="119">
        <v>88</v>
      </c>
      <c r="AB20" s="119">
        <v>4175</v>
      </c>
      <c r="AC20" s="114">
        <v>2.0474687055</v>
      </c>
      <c r="AD20" s="106">
        <v>1.6479152928</v>
      </c>
      <c r="AE20" s="106">
        <v>2.5438978074</v>
      </c>
      <c r="AF20" s="106">
        <v>0.24436122220000001</v>
      </c>
      <c r="AG20" s="108">
        <v>2.1077844310999998</v>
      </c>
      <c r="AH20" s="106">
        <v>1.7103610702000001</v>
      </c>
      <c r="AI20" s="106">
        <v>2.5975539817</v>
      </c>
      <c r="AJ20" s="106">
        <v>1.1376290585</v>
      </c>
      <c r="AK20" s="106">
        <v>0.91562636239999995</v>
      </c>
      <c r="AL20" s="106">
        <v>1.4134585109</v>
      </c>
      <c r="AM20" s="106">
        <v>0.93566140769999995</v>
      </c>
      <c r="AN20" s="106">
        <v>0.98759982440000005</v>
      </c>
      <c r="AO20" s="106">
        <v>0.7294723877</v>
      </c>
      <c r="AP20" s="106">
        <v>1.3370669397999999</v>
      </c>
      <c r="AQ20" s="106">
        <v>0.49481306730000002</v>
      </c>
      <c r="AR20" s="106">
        <v>1.1169845970000001</v>
      </c>
      <c r="AS20" s="106">
        <v>0.81302362360000002</v>
      </c>
      <c r="AT20" s="106">
        <v>1.5345859009</v>
      </c>
      <c r="AU20" s="105" t="s">
        <v>28</v>
      </c>
      <c r="AV20" s="105" t="s">
        <v>28</v>
      </c>
      <c r="AW20" s="105" t="s">
        <v>28</v>
      </c>
      <c r="AX20" s="105" t="s">
        <v>28</v>
      </c>
      <c r="AY20" s="105" t="s">
        <v>28</v>
      </c>
      <c r="AZ20" s="105" t="s">
        <v>28</v>
      </c>
      <c r="BA20" s="105" t="s">
        <v>28</v>
      </c>
      <c r="BB20" s="105" t="s">
        <v>28</v>
      </c>
      <c r="BC20" s="115" t="s">
        <v>28</v>
      </c>
      <c r="BD20" s="116">
        <v>73</v>
      </c>
      <c r="BE20" s="116">
        <v>86</v>
      </c>
      <c r="BF20" s="116">
        <v>88</v>
      </c>
    </row>
    <row r="21" spans="1:58" x14ac:dyDescent="0.3">
      <c r="A21" s="10"/>
      <c r="B21" t="s">
        <v>64</v>
      </c>
      <c r="C21" s="105">
        <v>18</v>
      </c>
      <c r="D21" s="119">
        <v>1991</v>
      </c>
      <c r="E21" s="114">
        <v>1.8884198391</v>
      </c>
      <c r="F21" s="106">
        <v>1.1853916164</v>
      </c>
      <c r="G21" s="106">
        <v>3.0083977644000002</v>
      </c>
      <c r="H21" s="106">
        <v>0.7272571686</v>
      </c>
      <c r="I21" s="108">
        <v>0.90406830739999999</v>
      </c>
      <c r="J21" s="106">
        <v>0.5696014908</v>
      </c>
      <c r="K21" s="106">
        <v>1.4349321720999999</v>
      </c>
      <c r="L21" s="106">
        <v>1.0863958717</v>
      </c>
      <c r="M21" s="106">
        <v>0.68194822560000001</v>
      </c>
      <c r="N21" s="106">
        <v>1.7307120186</v>
      </c>
      <c r="O21" s="119">
        <v>12</v>
      </c>
      <c r="P21" s="119">
        <v>2046</v>
      </c>
      <c r="Q21" s="114">
        <v>1.1478182294999999</v>
      </c>
      <c r="R21" s="106">
        <v>0.64981760629999996</v>
      </c>
      <c r="S21" s="106">
        <v>2.0274715167999999</v>
      </c>
      <c r="T21" s="106">
        <v>0.2185445523</v>
      </c>
      <c r="U21" s="108">
        <v>0.58651026390000005</v>
      </c>
      <c r="V21" s="106">
        <v>0.33308486300000001</v>
      </c>
      <c r="W21" s="106">
        <v>1.0327526945000001</v>
      </c>
      <c r="X21" s="106">
        <v>0.69966386349999998</v>
      </c>
      <c r="Y21" s="106">
        <v>0.3961026976</v>
      </c>
      <c r="Z21" s="106">
        <v>1.2358651553</v>
      </c>
      <c r="AA21" s="119">
        <v>20</v>
      </c>
      <c r="AB21" s="119">
        <v>2831</v>
      </c>
      <c r="AC21" s="114">
        <v>1.318419021</v>
      </c>
      <c r="AD21" s="106">
        <v>0.84715814990000005</v>
      </c>
      <c r="AE21" s="106">
        <v>2.0518349675000001</v>
      </c>
      <c r="AF21" s="106">
        <v>0.16785592520000001</v>
      </c>
      <c r="AG21" s="108">
        <v>0.70646414690000003</v>
      </c>
      <c r="AH21" s="106">
        <v>0.4557804312</v>
      </c>
      <c r="AI21" s="106">
        <v>1.0950263695</v>
      </c>
      <c r="AJ21" s="106">
        <v>0.73254931099999998</v>
      </c>
      <c r="AK21" s="106">
        <v>0.4707040092</v>
      </c>
      <c r="AL21" s="106">
        <v>1.1400550719</v>
      </c>
      <c r="AM21" s="106">
        <v>0.70529964879999996</v>
      </c>
      <c r="AN21" s="106">
        <v>1.1486304948999999</v>
      </c>
      <c r="AO21" s="106">
        <v>0.56012544939999998</v>
      </c>
      <c r="AP21" s="106">
        <v>2.3554580768000002</v>
      </c>
      <c r="AQ21" s="106">
        <v>0.18295523799999999</v>
      </c>
      <c r="AR21" s="106">
        <v>0.60781940840000004</v>
      </c>
      <c r="AS21" s="106">
        <v>0.29210685959999999</v>
      </c>
      <c r="AT21" s="106">
        <v>1.2647578143</v>
      </c>
      <c r="AU21" s="105" t="s">
        <v>28</v>
      </c>
      <c r="AV21" s="105" t="s">
        <v>28</v>
      </c>
      <c r="AW21" s="105" t="s">
        <v>28</v>
      </c>
      <c r="AX21" s="105" t="s">
        <v>28</v>
      </c>
      <c r="AY21" s="105" t="s">
        <v>28</v>
      </c>
      <c r="AZ21" s="105" t="s">
        <v>28</v>
      </c>
      <c r="BA21" s="105" t="s">
        <v>28</v>
      </c>
      <c r="BB21" s="105" t="s">
        <v>28</v>
      </c>
      <c r="BC21" s="115" t="s">
        <v>28</v>
      </c>
      <c r="BD21" s="116">
        <v>18</v>
      </c>
      <c r="BE21" s="116">
        <v>12</v>
      </c>
      <c r="BF21" s="116">
        <v>20</v>
      </c>
    </row>
    <row r="22" spans="1:58" x14ac:dyDescent="0.3">
      <c r="A22" s="10"/>
      <c r="B22" t="s">
        <v>204</v>
      </c>
      <c r="C22" s="105">
        <v>27</v>
      </c>
      <c r="D22" s="119">
        <v>1890</v>
      </c>
      <c r="E22" s="114">
        <v>1.4723296538999999</v>
      </c>
      <c r="F22" s="106">
        <v>1.0049434531000001</v>
      </c>
      <c r="G22" s="106">
        <v>2.1570911311000001</v>
      </c>
      <c r="H22" s="106">
        <v>0.3941862558</v>
      </c>
      <c r="I22" s="108">
        <v>1.4285714286</v>
      </c>
      <c r="J22" s="106">
        <v>0.97968880790000001</v>
      </c>
      <c r="K22" s="106">
        <v>2.0831271218</v>
      </c>
      <c r="L22" s="106">
        <v>0.84702184579999995</v>
      </c>
      <c r="M22" s="106">
        <v>0.57813754979999998</v>
      </c>
      <c r="N22" s="106">
        <v>1.2409607498999999</v>
      </c>
      <c r="O22" s="119">
        <v>36</v>
      </c>
      <c r="P22" s="119">
        <v>1975</v>
      </c>
      <c r="Q22" s="114">
        <v>1.8048664766</v>
      </c>
      <c r="R22" s="106">
        <v>1.2946925787000001</v>
      </c>
      <c r="S22" s="106">
        <v>2.5160745121999999</v>
      </c>
      <c r="T22" s="106">
        <v>0.57327391149999996</v>
      </c>
      <c r="U22" s="108">
        <v>1.8227848100999999</v>
      </c>
      <c r="V22" s="106">
        <v>1.3148265857999999</v>
      </c>
      <c r="W22" s="106">
        <v>2.5269830256999999</v>
      </c>
      <c r="X22" s="106">
        <v>1.1001740690999999</v>
      </c>
      <c r="Y22" s="106">
        <v>0.78919256410000005</v>
      </c>
      <c r="Z22" s="106">
        <v>1.5336979050999999</v>
      </c>
      <c r="AA22" s="119">
        <v>32</v>
      </c>
      <c r="AB22" s="119">
        <v>1993</v>
      </c>
      <c r="AC22" s="114">
        <v>1.4822562155000001</v>
      </c>
      <c r="AD22" s="106">
        <v>1.0427741114</v>
      </c>
      <c r="AE22" s="106">
        <v>2.1069601406</v>
      </c>
      <c r="AF22" s="106">
        <v>0.27938429930000003</v>
      </c>
      <c r="AG22" s="108">
        <v>1.6056196688</v>
      </c>
      <c r="AH22" s="106">
        <v>1.1354554097</v>
      </c>
      <c r="AI22" s="106">
        <v>2.2704674256000001</v>
      </c>
      <c r="AJ22" s="106">
        <v>0.82358169299999995</v>
      </c>
      <c r="AK22" s="106">
        <v>0.57939353469999999</v>
      </c>
      <c r="AL22" s="106">
        <v>1.1706841108999999</v>
      </c>
      <c r="AM22" s="106">
        <v>0.4214523429</v>
      </c>
      <c r="AN22" s="106">
        <v>0.82125533090000002</v>
      </c>
      <c r="AO22" s="106">
        <v>0.50812573920000004</v>
      </c>
      <c r="AP22" s="106">
        <v>1.3273492495000001</v>
      </c>
      <c r="AQ22" s="106">
        <v>0.42715946360000001</v>
      </c>
      <c r="AR22" s="106">
        <v>1.2258575867999999</v>
      </c>
      <c r="AS22" s="106">
        <v>0.74155881980000005</v>
      </c>
      <c r="AT22" s="106">
        <v>2.0264431939000001</v>
      </c>
      <c r="AU22" s="105" t="s">
        <v>28</v>
      </c>
      <c r="AV22" s="105" t="s">
        <v>28</v>
      </c>
      <c r="AW22" s="105" t="s">
        <v>28</v>
      </c>
      <c r="AX22" s="105" t="s">
        <v>28</v>
      </c>
      <c r="AY22" s="105" t="s">
        <v>28</v>
      </c>
      <c r="AZ22" s="105" t="s">
        <v>28</v>
      </c>
      <c r="BA22" s="105" t="s">
        <v>28</v>
      </c>
      <c r="BB22" s="105" t="s">
        <v>28</v>
      </c>
      <c r="BC22" s="115" t="s">
        <v>28</v>
      </c>
      <c r="BD22" s="116">
        <v>27</v>
      </c>
      <c r="BE22" s="116">
        <v>36</v>
      </c>
      <c r="BF22" s="116">
        <v>32</v>
      </c>
    </row>
    <row r="23" spans="1:58" x14ac:dyDescent="0.3">
      <c r="A23" s="10"/>
      <c r="B23" t="s">
        <v>74</v>
      </c>
      <c r="C23" s="105">
        <v>100</v>
      </c>
      <c r="D23" s="119">
        <v>4057</v>
      </c>
      <c r="E23" s="114">
        <v>2.1335362082999998</v>
      </c>
      <c r="F23" s="106">
        <v>1.7377346925999999</v>
      </c>
      <c r="G23" s="106">
        <v>2.6194889078000001</v>
      </c>
      <c r="H23" s="106">
        <v>5.0327324299999997E-2</v>
      </c>
      <c r="I23" s="108">
        <v>2.4648755238</v>
      </c>
      <c r="J23" s="106">
        <v>2.0261651347999998</v>
      </c>
      <c r="K23" s="106">
        <v>2.9985765935000002</v>
      </c>
      <c r="L23" s="106">
        <v>1.2274097532999999</v>
      </c>
      <c r="M23" s="106">
        <v>0.9997076694</v>
      </c>
      <c r="N23" s="106">
        <v>1.5069752374000001</v>
      </c>
      <c r="O23" s="119">
        <v>101</v>
      </c>
      <c r="P23" s="119">
        <v>4612</v>
      </c>
      <c r="Q23" s="114">
        <v>1.8739615573999999</v>
      </c>
      <c r="R23" s="106">
        <v>1.5280274402</v>
      </c>
      <c r="S23" s="106">
        <v>2.2982126015</v>
      </c>
      <c r="T23" s="106">
        <v>0.2013595913</v>
      </c>
      <c r="U23" s="108">
        <v>2.1899392888000002</v>
      </c>
      <c r="V23" s="106">
        <v>1.8019152299000001</v>
      </c>
      <c r="W23" s="106">
        <v>2.6615203696999998</v>
      </c>
      <c r="X23" s="106">
        <v>1.1422916535000001</v>
      </c>
      <c r="Y23" s="106">
        <v>0.93142411830000005</v>
      </c>
      <c r="Z23" s="106">
        <v>1.4008980398999999</v>
      </c>
      <c r="AA23" s="119">
        <v>117</v>
      </c>
      <c r="AB23" s="119">
        <v>5240</v>
      </c>
      <c r="AC23" s="114">
        <v>1.9474340739</v>
      </c>
      <c r="AD23" s="106">
        <v>1.6090771977</v>
      </c>
      <c r="AE23" s="106">
        <v>2.3569406599999998</v>
      </c>
      <c r="AF23" s="106">
        <v>0.41805327129999997</v>
      </c>
      <c r="AG23" s="108">
        <v>2.2328244275000002</v>
      </c>
      <c r="AH23" s="106">
        <v>1.8627774172</v>
      </c>
      <c r="AI23" s="106">
        <v>2.6763825232</v>
      </c>
      <c r="AJ23" s="106">
        <v>1.0820471082000001</v>
      </c>
      <c r="AK23" s="106">
        <v>0.89404686499999997</v>
      </c>
      <c r="AL23" s="106">
        <v>1.3095800569</v>
      </c>
      <c r="AM23" s="106">
        <v>0.78247094610000001</v>
      </c>
      <c r="AN23" s="106">
        <v>1.0392070564</v>
      </c>
      <c r="AO23" s="106">
        <v>0.79093059710000002</v>
      </c>
      <c r="AP23" s="106">
        <v>1.3654185463999999</v>
      </c>
      <c r="AQ23" s="106">
        <v>0.36922204679999998</v>
      </c>
      <c r="AR23" s="106">
        <v>0.87833595239999995</v>
      </c>
      <c r="AS23" s="106">
        <v>0.66173745949999996</v>
      </c>
      <c r="AT23" s="106">
        <v>1.1658310016</v>
      </c>
      <c r="AU23" s="105" t="s">
        <v>28</v>
      </c>
      <c r="AV23" s="105" t="s">
        <v>28</v>
      </c>
      <c r="AW23" s="105" t="s">
        <v>28</v>
      </c>
      <c r="AX23" s="105" t="s">
        <v>28</v>
      </c>
      <c r="AY23" s="105" t="s">
        <v>28</v>
      </c>
      <c r="AZ23" s="105" t="s">
        <v>28</v>
      </c>
      <c r="BA23" s="105" t="s">
        <v>28</v>
      </c>
      <c r="BB23" s="105" t="s">
        <v>28</v>
      </c>
      <c r="BC23" s="115" t="s">
        <v>28</v>
      </c>
      <c r="BD23" s="116">
        <v>100</v>
      </c>
      <c r="BE23" s="116">
        <v>101</v>
      </c>
      <c r="BF23" s="116">
        <v>117</v>
      </c>
    </row>
    <row r="24" spans="1:58" x14ac:dyDescent="0.3">
      <c r="A24" s="10"/>
      <c r="B24" t="s">
        <v>181</v>
      </c>
      <c r="C24" s="105">
        <v>75</v>
      </c>
      <c r="D24" s="119">
        <v>4600</v>
      </c>
      <c r="E24" s="114">
        <v>1.8742150597</v>
      </c>
      <c r="F24" s="106">
        <v>1.4832339586000001</v>
      </c>
      <c r="G24" s="106">
        <v>2.3682589449</v>
      </c>
      <c r="H24" s="106">
        <v>0.52808780060000005</v>
      </c>
      <c r="I24" s="108">
        <v>1.6304347826000001</v>
      </c>
      <c r="J24" s="106">
        <v>1.3002149153</v>
      </c>
      <c r="K24" s="106">
        <v>2.0445216780000002</v>
      </c>
      <c r="L24" s="106">
        <v>1.0782239527999999</v>
      </c>
      <c r="M24" s="106">
        <v>0.85329502270000002</v>
      </c>
      <c r="N24" s="106">
        <v>1.3624442444</v>
      </c>
      <c r="O24" s="119">
        <v>72</v>
      </c>
      <c r="P24" s="119">
        <v>5738</v>
      </c>
      <c r="Q24" s="114">
        <v>1.4088450874</v>
      </c>
      <c r="R24" s="106">
        <v>1.1100043992999999</v>
      </c>
      <c r="S24" s="106">
        <v>1.7881410933999999</v>
      </c>
      <c r="T24" s="106">
        <v>0.2106986609</v>
      </c>
      <c r="U24" s="108">
        <v>1.2547926107</v>
      </c>
      <c r="V24" s="106">
        <v>0.99599438169999999</v>
      </c>
      <c r="W24" s="106">
        <v>1.5808367243000001</v>
      </c>
      <c r="X24" s="106">
        <v>0.85877534570000003</v>
      </c>
      <c r="Y24" s="106">
        <v>0.67661407230000004</v>
      </c>
      <c r="Z24" s="106">
        <v>1.0899789476999999</v>
      </c>
      <c r="AA24" s="119">
        <v>67</v>
      </c>
      <c r="AB24" s="119">
        <v>6101</v>
      </c>
      <c r="AC24" s="114">
        <v>1.1827035118</v>
      </c>
      <c r="AD24" s="106">
        <v>0.92415495839999995</v>
      </c>
      <c r="AE24" s="106">
        <v>1.5135855563</v>
      </c>
      <c r="AF24" s="106">
        <v>8.5016249999999996E-4</v>
      </c>
      <c r="AG24" s="108">
        <v>1.0981806261</v>
      </c>
      <c r="AH24" s="106">
        <v>0.86433670890000003</v>
      </c>
      <c r="AI24" s="106">
        <v>1.3952903714</v>
      </c>
      <c r="AJ24" s="106">
        <v>0.65714209889999997</v>
      </c>
      <c r="AK24" s="106">
        <v>0.51348552110000001</v>
      </c>
      <c r="AL24" s="106">
        <v>0.84098912319999997</v>
      </c>
      <c r="AM24" s="106">
        <v>0.31012078850000002</v>
      </c>
      <c r="AN24" s="106">
        <v>0.83948442759999997</v>
      </c>
      <c r="AO24" s="106">
        <v>0.59879284109999997</v>
      </c>
      <c r="AP24" s="106">
        <v>1.1769247322</v>
      </c>
      <c r="AQ24" s="106">
        <v>8.8728830699999997E-2</v>
      </c>
      <c r="AR24" s="106">
        <v>0.75169873389999997</v>
      </c>
      <c r="AS24" s="106">
        <v>0.54114302650000001</v>
      </c>
      <c r="AT24" s="106">
        <v>1.0441804825000001</v>
      </c>
      <c r="AU24" s="105" t="s">
        <v>28</v>
      </c>
      <c r="AV24" s="105" t="s">
        <v>28</v>
      </c>
      <c r="AW24" s="105">
        <v>3</v>
      </c>
      <c r="AX24" s="105" t="s">
        <v>28</v>
      </c>
      <c r="AY24" s="105" t="s">
        <v>28</v>
      </c>
      <c r="AZ24" s="105" t="s">
        <v>28</v>
      </c>
      <c r="BA24" s="105" t="s">
        <v>28</v>
      </c>
      <c r="BB24" s="105" t="s">
        <v>28</v>
      </c>
      <c r="BC24" s="115">
        <v>-3</v>
      </c>
      <c r="BD24" s="116">
        <v>75</v>
      </c>
      <c r="BE24" s="116">
        <v>72</v>
      </c>
      <c r="BF24" s="116">
        <v>67</v>
      </c>
    </row>
    <row r="25" spans="1:58" x14ac:dyDescent="0.3">
      <c r="A25" s="10"/>
      <c r="B25" t="s">
        <v>70</v>
      </c>
      <c r="C25" s="105">
        <v>149</v>
      </c>
      <c r="D25" s="119">
        <v>8027</v>
      </c>
      <c r="E25" s="114">
        <v>1.9594957471000001</v>
      </c>
      <c r="F25" s="106">
        <v>1.6510011963</v>
      </c>
      <c r="G25" s="106">
        <v>2.3256334348999999</v>
      </c>
      <c r="H25" s="106">
        <v>0.17043226359999999</v>
      </c>
      <c r="I25" s="108">
        <v>1.8562352062</v>
      </c>
      <c r="J25" s="106">
        <v>1.5808834681999999</v>
      </c>
      <c r="K25" s="106">
        <v>2.1795465698999998</v>
      </c>
      <c r="L25" s="106">
        <v>1.1272853876</v>
      </c>
      <c r="M25" s="106">
        <v>0.94981044290000005</v>
      </c>
      <c r="N25" s="106">
        <v>1.3379220608</v>
      </c>
      <c r="O25" s="119">
        <v>159</v>
      </c>
      <c r="P25" s="119">
        <v>8595</v>
      </c>
      <c r="Q25" s="114">
        <v>1.7652150340999999</v>
      </c>
      <c r="R25" s="106">
        <v>1.4945720424</v>
      </c>
      <c r="S25" s="106">
        <v>2.0848671247000001</v>
      </c>
      <c r="T25" s="106">
        <v>0.38832092950000002</v>
      </c>
      <c r="U25" s="108">
        <v>1.8499127399999999</v>
      </c>
      <c r="V25" s="106">
        <v>1.5836039265999999</v>
      </c>
      <c r="W25" s="106">
        <v>2.1610057212</v>
      </c>
      <c r="X25" s="106">
        <v>1.0760041432</v>
      </c>
      <c r="Y25" s="106">
        <v>0.91103105230000003</v>
      </c>
      <c r="Z25" s="106">
        <v>1.2708512112999999</v>
      </c>
      <c r="AA25" s="119">
        <v>178</v>
      </c>
      <c r="AB25" s="119">
        <v>9973</v>
      </c>
      <c r="AC25" s="114">
        <v>1.7144791668999999</v>
      </c>
      <c r="AD25" s="106">
        <v>1.4630588614</v>
      </c>
      <c r="AE25" s="106">
        <v>2.0091049590000001</v>
      </c>
      <c r="AF25" s="106">
        <v>0.54848316239999995</v>
      </c>
      <c r="AG25" s="108">
        <v>1.7848190113</v>
      </c>
      <c r="AH25" s="106">
        <v>1.5409691001000001</v>
      </c>
      <c r="AI25" s="106">
        <v>2.0672568340000002</v>
      </c>
      <c r="AJ25" s="106">
        <v>0.95261105339999996</v>
      </c>
      <c r="AK25" s="106">
        <v>0.81291512320000003</v>
      </c>
      <c r="AL25" s="106">
        <v>1.116313122</v>
      </c>
      <c r="AM25" s="106">
        <v>0.79685646489999995</v>
      </c>
      <c r="AN25" s="106">
        <v>0.97125796789999996</v>
      </c>
      <c r="AO25" s="106">
        <v>0.77785893650000004</v>
      </c>
      <c r="AP25" s="106">
        <v>1.2127417915000001</v>
      </c>
      <c r="AQ25" s="106">
        <v>0.37621588249999999</v>
      </c>
      <c r="AR25" s="106">
        <v>0.90085167919999998</v>
      </c>
      <c r="AS25" s="106">
        <v>0.7148481605</v>
      </c>
      <c r="AT25" s="106">
        <v>1.1352533204999999</v>
      </c>
      <c r="AU25" s="105" t="s">
        <v>28</v>
      </c>
      <c r="AV25" s="105" t="s">
        <v>28</v>
      </c>
      <c r="AW25" s="105" t="s">
        <v>28</v>
      </c>
      <c r="AX25" s="105" t="s">
        <v>28</v>
      </c>
      <c r="AY25" s="105" t="s">
        <v>28</v>
      </c>
      <c r="AZ25" s="105" t="s">
        <v>28</v>
      </c>
      <c r="BA25" s="105" t="s">
        <v>28</v>
      </c>
      <c r="BB25" s="105" t="s">
        <v>28</v>
      </c>
      <c r="BC25" s="115" t="s">
        <v>28</v>
      </c>
      <c r="BD25" s="116">
        <v>149</v>
      </c>
      <c r="BE25" s="116">
        <v>159</v>
      </c>
      <c r="BF25" s="116">
        <v>178</v>
      </c>
    </row>
    <row r="26" spans="1:58" x14ac:dyDescent="0.3">
      <c r="A26" s="10"/>
      <c r="B26" t="s">
        <v>149</v>
      </c>
      <c r="C26" s="105">
        <v>22</v>
      </c>
      <c r="D26" s="119">
        <v>1955</v>
      </c>
      <c r="E26" s="114">
        <v>1.1479511904999999</v>
      </c>
      <c r="F26" s="106">
        <v>0.75265527269999999</v>
      </c>
      <c r="G26" s="106">
        <v>1.7508572429</v>
      </c>
      <c r="H26" s="106">
        <v>5.4055576500000001E-2</v>
      </c>
      <c r="I26" s="108">
        <v>1.1253196931</v>
      </c>
      <c r="J26" s="106">
        <v>0.74096746719999995</v>
      </c>
      <c r="K26" s="106">
        <v>1.7090418511000001</v>
      </c>
      <c r="L26" s="106">
        <v>0.66040898770000001</v>
      </c>
      <c r="M26" s="106">
        <v>0.43299777099999998</v>
      </c>
      <c r="N26" s="106">
        <v>1.0072569888</v>
      </c>
      <c r="O26" s="119">
        <v>34</v>
      </c>
      <c r="P26" s="119">
        <v>2088</v>
      </c>
      <c r="Q26" s="114">
        <v>1.554841004</v>
      </c>
      <c r="R26" s="106">
        <v>1.1052151841</v>
      </c>
      <c r="S26" s="106">
        <v>2.1873844865000001</v>
      </c>
      <c r="T26" s="106">
        <v>0.75805679550000005</v>
      </c>
      <c r="U26" s="108">
        <v>1.6283524904</v>
      </c>
      <c r="V26" s="106">
        <v>1.1635058263</v>
      </c>
      <c r="W26" s="106">
        <v>2.2789158189999998</v>
      </c>
      <c r="X26" s="106">
        <v>0.94776858919999996</v>
      </c>
      <c r="Y26" s="106">
        <v>0.67369475919999999</v>
      </c>
      <c r="Z26" s="106">
        <v>1.333341675</v>
      </c>
      <c r="AA26" s="119">
        <v>31</v>
      </c>
      <c r="AB26" s="119">
        <v>2326</v>
      </c>
      <c r="AC26" s="114">
        <v>1.2937847702</v>
      </c>
      <c r="AD26" s="106">
        <v>0.90529331840000005</v>
      </c>
      <c r="AE26" s="106">
        <v>1.8489908161999999</v>
      </c>
      <c r="AF26" s="106">
        <v>7.0008110900000003E-2</v>
      </c>
      <c r="AG26" s="108">
        <v>1.3327601032</v>
      </c>
      <c r="AH26" s="106">
        <v>0.93728501379999996</v>
      </c>
      <c r="AI26" s="106">
        <v>1.8951007072999999</v>
      </c>
      <c r="AJ26" s="106">
        <v>0.71886185420000004</v>
      </c>
      <c r="AK26" s="106">
        <v>0.50300548320000005</v>
      </c>
      <c r="AL26" s="106">
        <v>1.0273493683999999</v>
      </c>
      <c r="AM26" s="106">
        <v>0.46257712519999999</v>
      </c>
      <c r="AN26" s="106">
        <v>0.83210101020000005</v>
      </c>
      <c r="AO26" s="106">
        <v>0.50956905740000003</v>
      </c>
      <c r="AP26" s="106">
        <v>1.3587797007</v>
      </c>
      <c r="AQ26" s="106">
        <v>0.27043135200000001</v>
      </c>
      <c r="AR26" s="106">
        <v>1.3544487056000001</v>
      </c>
      <c r="AS26" s="106">
        <v>0.78964313149999998</v>
      </c>
      <c r="AT26" s="106">
        <v>2.3232409972000001</v>
      </c>
      <c r="AU26" s="105" t="s">
        <v>28</v>
      </c>
      <c r="AV26" s="105" t="s">
        <v>28</v>
      </c>
      <c r="AW26" s="105" t="s">
        <v>28</v>
      </c>
      <c r="AX26" s="105" t="s">
        <v>28</v>
      </c>
      <c r="AY26" s="105" t="s">
        <v>28</v>
      </c>
      <c r="AZ26" s="105" t="s">
        <v>28</v>
      </c>
      <c r="BA26" s="105" t="s">
        <v>28</v>
      </c>
      <c r="BB26" s="105" t="s">
        <v>28</v>
      </c>
      <c r="BC26" s="115" t="s">
        <v>28</v>
      </c>
      <c r="BD26" s="116">
        <v>22</v>
      </c>
      <c r="BE26" s="116">
        <v>34</v>
      </c>
      <c r="BF26" s="116">
        <v>31</v>
      </c>
    </row>
    <row r="27" spans="1:58" x14ac:dyDescent="0.3">
      <c r="A27" s="10"/>
      <c r="B27" t="s">
        <v>205</v>
      </c>
      <c r="C27" s="105">
        <v>26</v>
      </c>
      <c r="D27" s="119">
        <v>1413</v>
      </c>
      <c r="E27" s="114">
        <v>1.8342952369000001</v>
      </c>
      <c r="F27" s="106">
        <v>1.2431834750999999</v>
      </c>
      <c r="G27" s="106">
        <v>2.7064701900000001</v>
      </c>
      <c r="H27" s="106">
        <v>0.78638524239999996</v>
      </c>
      <c r="I27" s="108">
        <v>1.8400566170999999</v>
      </c>
      <c r="J27" s="106">
        <v>1.2528435147999999</v>
      </c>
      <c r="K27" s="106">
        <v>2.7024990067000001</v>
      </c>
      <c r="L27" s="106">
        <v>1.0552583337999999</v>
      </c>
      <c r="M27" s="106">
        <v>0.71519551270000004</v>
      </c>
      <c r="N27" s="106">
        <v>1.5570150135</v>
      </c>
      <c r="O27" s="119">
        <v>24</v>
      </c>
      <c r="P27" s="119">
        <v>1360</v>
      </c>
      <c r="Q27" s="114">
        <v>1.7719846883999999</v>
      </c>
      <c r="R27" s="106">
        <v>1.1823358936999999</v>
      </c>
      <c r="S27" s="106">
        <v>2.6557002561999998</v>
      </c>
      <c r="T27" s="106">
        <v>0.70885577369999997</v>
      </c>
      <c r="U27" s="108">
        <v>1.7647058823999999</v>
      </c>
      <c r="V27" s="106">
        <v>1.1828278619000001</v>
      </c>
      <c r="W27" s="106">
        <v>2.6328318359999998</v>
      </c>
      <c r="X27" s="106">
        <v>1.0801306524000001</v>
      </c>
      <c r="Y27" s="106">
        <v>0.72070444440000003</v>
      </c>
      <c r="Z27" s="106">
        <v>1.6188081472</v>
      </c>
      <c r="AA27" s="119">
        <v>24</v>
      </c>
      <c r="AB27" s="119">
        <v>1371</v>
      </c>
      <c r="AC27" s="114">
        <v>1.6671285438000001</v>
      </c>
      <c r="AD27" s="106">
        <v>1.1124322089000001</v>
      </c>
      <c r="AE27" s="106">
        <v>2.4984152378000002</v>
      </c>
      <c r="AF27" s="106">
        <v>0.710718603</v>
      </c>
      <c r="AG27" s="108">
        <v>1.7505470460000001</v>
      </c>
      <c r="AH27" s="106">
        <v>1.1733376310000001</v>
      </c>
      <c r="AI27" s="106">
        <v>2.6117077292999999</v>
      </c>
      <c r="AJ27" s="106">
        <v>0.92630176500000005</v>
      </c>
      <c r="AK27" s="106">
        <v>0.6180974601</v>
      </c>
      <c r="AL27" s="106">
        <v>1.3881871635</v>
      </c>
      <c r="AM27" s="106">
        <v>0.83359951519999997</v>
      </c>
      <c r="AN27" s="106">
        <v>0.94082559219999995</v>
      </c>
      <c r="AO27" s="106">
        <v>0.53255963880000001</v>
      </c>
      <c r="AP27" s="106">
        <v>1.6620726214999999</v>
      </c>
      <c r="AQ27" s="106">
        <v>0.90339229629999995</v>
      </c>
      <c r="AR27" s="106">
        <v>0.96603025119999997</v>
      </c>
      <c r="AS27" s="106">
        <v>0.55287284329999997</v>
      </c>
      <c r="AT27" s="106">
        <v>1.6879368510999999</v>
      </c>
      <c r="AU27" s="105" t="s">
        <v>28</v>
      </c>
      <c r="AV27" s="105" t="s">
        <v>28</v>
      </c>
      <c r="AW27" s="105" t="s">
        <v>28</v>
      </c>
      <c r="AX27" s="105" t="s">
        <v>28</v>
      </c>
      <c r="AY27" s="105" t="s">
        <v>28</v>
      </c>
      <c r="AZ27" s="105" t="s">
        <v>28</v>
      </c>
      <c r="BA27" s="105" t="s">
        <v>28</v>
      </c>
      <c r="BB27" s="105" t="s">
        <v>28</v>
      </c>
      <c r="BC27" s="115" t="s">
        <v>28</v>
      </c>
      <c r="BD27" s="116">
        <v>26</v>
      </c>
      <c r="BE27" s="116">
        <v>24</v>
      </c>
      <c r="BF27" s="116">
        <v>24</v>
      </c>
    </row>
    <row r="28" spans="1:58" x14ac:dyDescent="0.3">
      <c r="A28" s="10"/>
      <c r="B28" t="s">
        <v>73</v>
      </c>
      <c r="C28" s="105">
        <v>52</v>
      </c>
      <c r="D28" s="119">
        <v>2840</v>
      </c>
      <c r="E28" s="114">
        <v>1.4383148303</v>
      </c>
      <c r="F28" s="106">
        <v>1.0883343677999999</v>
      </c>
      <c r="G28" s="106">
        <v>1.9008400473</v>
      </c>
      <c r="H28" s="106">
        <v>0.1830618276</v>
      </c>
      <c r="I28" s="108">
        <v>1.8309859154999999</v>
      </c>
      <c r="J28" s="106">
        <v>1.3952260869999999</v>
      </c>
      <c r="K28" s="106">
        <v>2.4028431334000002</v>
      </c>
      <c r="L28" s="106">
        <v>0.82745333509999996</v>
      </c>
      <c r="M28" s="106">
        <v>0.62611181039999997</v>
      </c>
      <c r="N28" s="106">
        <v>1.0935411381</v>
      </c>
      <c r="O28" s="119">
        <v>54</v>
      </c>
      <c r="P28" s="119">
        <v>2864</v>
      </c>
      <c r="Q28" s="114">
        <v>1.3664933327</v>
      </c>
      <c r="R28" s="106">
        <v>1.0391738775999999</v>
      </c>
      <c r="S28" s="106">
        <v>1.7969120170999999</v>
      </c>
      <c r="T28" s="106">
        <v>0.1907935469</v>
      </c>
      <c r="U28" s="108">
        <v>1.8854748603</v>
      </c>
      <c r="V28" s="106">
        <v>1.4440654849000001</v>
      </c>
      <c r="W28" s="106">
        <v>2.4618104137999999</v>
      </c>
      <c r="X28" s="106">
        <v>0.83295941819999997</v>
      </c>
      <c r="Y28" s="106">
        <v>0.63343863280000001</v>
      </c>
      <c r="Z28" s="106">
        <v>1.0953253502</v>
      </c>
      <c r="AA28" s="119">
        <v>56</v>
      </c>
      <c r="AB28" s="119">
        <v>2992</v>
      </c>
      <c r="AC28" s="114">
        <v>1.267456804</v>
      </c>
      <c r="AD28" s="106">
        <v>0.96851019640000002</v>
      </c>
      <c r="AE28" s="106">
        <v>1.6586782006</v>
      </c>
      <c r="AF28" s="106">
        <v>1.06260889E-2</v>
      </c>
      <c r="AG28" s="108">
        <v>1.8716577539999999</v>
      </c>
      <c r="AH28" s="106">
        <v>1.4403891689999999</v>
      </c>
      <c r="AI28" s="106">
        <v>2.4320529643</v>
      </c>
      <c r="AJ28" s="106">
        <v>0.70423332319999998</v>
      </c>
      <c r="AK28" s="106">
        <v>0.5381304925</v>
      </c>
      <c r="AL28" s="106">
        <v>0.9216065255</v>
      </c>
      <c r="AM28" s="106">
        <v>0.69735963249999999</v>
      </c>
      <c r="AN28" s="106">
        <v>0.92752505529999996</v>
      </c>
      <c r="AO28" s="106">
        <v>0.63481797240000004</v>
      </c>
      <c r="AP28" s="106">
        <v>1.3551959231999999</v>
      </c>
      <c r="AQ28" s="106">
        <v>0.79487103589999997</v>
      </c>
      <c r="AR28" s="106">
        <v>0.95006552389999999</v>
      </c>
      <c r="AS28" s="106">
        <v>0.64572354850000002</v>
      </c>
      <c r="AT28" s="106">
        <v>1.3978497481000001</v>
      </c>
      <c r="AU28" s="105" t="s">
        <v>28</v>
      </c>
      <c r="AV28" s="105" t="s">
        <v>28</v>
      </c>
      <c r="AW28" s="105" t="s">
        <v>28</v>
      </c>
      <c r="AX28" s="105" t="s">
        <v>28</v>
      </c>
      <c r="AY28" s="105" t="s">
        <v>28</v>
      </c>
      <c r="AZ28" s="105" t="s">
        <v>28</v>
      </c>
      <c r="BA28" s="105" t="s">
        <v>28</v>
      </c>
      <c r="BB28" s="105" t="s">
        <v>28</v>
      </c>
      <c r="BC28" s="115" t="s">
        <v>28</v>
      </c>
      <c r="BD28" s="116">
        <v>52</v>
      </c>
      <c r="BE28" s="116">
        <v>54</v>
      </c>
      <c r="BF28" s="116">
        <v>56</v>
      </c>
    </row>
    <row r="29" spans="1:58" x14ac:dyDescent="0.3">
      <c r="A29" s="10"/>
      <c r="B29" t="s">
        <v>76</v>
      </c>
      <c r="C29" s="105">
        <v>44</v>
      </c>
      <c r="D29" s="119">
        <v>2268</v>
      </c>
      <c r="E29" s="114">
        <v>1.8024899567999999</v>
      </c>
      <c r="F29" s="106">
        <v>1.3329083668999999</v>
      </c>
      <c r="G29" s="106">
        <v>2.4375044262999999</v>
      </c>
      <c r="H29" s="106">
        <v>0.81366579240000003</v>
      </c>
      <c r="I29" s="108">
        <v>1.9400352733999999</v>
      </c>
      <c r="J29" s="106">
        <v>1.4437306129</v>
      </c>
      <c r="K29" s="106">
        <v>2.6069523138999999</v>
      </c>
      <c r="L29" s="106">
        <v>1.0369609592</v>
      </c>
      <c r="M29" s="106">
        <v>0.76681366989999999</v>
      </c>
      <c r="N29" s="106">
        <v>1.4022807276</v>
      </c>
      <c r="O29" s="119">
        <v>46</v>
      </c>
      <c r="P29" s="119">
        <v>2352</v>
      </c>
      <c r="Q29" s="114">
        <v>1.7286765303</v>
      </c>
      <c r="R29" s="106">
        <v>1.2865453021</v>
      </c>
      <c r="S29" s="106">
        <v>2.3227495694</v>
      </c>
      <c r="T29" s="106">
        <v>0.72839257319999995</v>
      </c>
      <c r="U29" s="108">
        <v>1.9557823129</v>
      </c>
      <c r="V29" s="106">
        <v>1.4649327685</v>
      </c>
      <c r="W29" s="106">
        <v>2.6110989786999999</v>
      </c>
      <c r="X29" s="106">
        <v>1.0537317397999999</v>
      </c>
      <c r="Y29" s="106">
        <v>0.78422631170000001</v>
      </c>
      <c r="Z29" s="106">
        <v>1.4158547894</v>
      </c>
      <c r="AA29" s="119">
        <v>47</v>
      </c>
      <c r="AB29" s="119">
        <v>2478</v>
      </c>
      <c r="AC29" s="114">
        <v>1.6118344239</v>
      </c>
      <c r="AD29" s="106">
        <v>1.2033050204</v>
      </c>
      <c r="AE29" s="106">
        <v>2.1590620551000002</v>
      </c>
      <c r="AF29" s="106">
        <v>0.45960744650000002</v>
      </c>
      <c r="AG29" s="108">
        <v>1.8966908796999999</v>
      </c>
      <c r="AH29" s="106">
        <v>1.4250695158</v>
      </c>
      <c r="AI29" s="106">
        <v>2.5243935495000001</v>
      </c>
      <c r="AJ29" s="106">
        <v>0.89557885459999997</v>
      </c>
      <c r="AK29" s="106">
        <v>0.66858885499999998</v>
      </c>
      <c r="AL29" s="106">
        <v>1.1996333454999999</v>
      </c>
      <c r="AM29" s="106">
        <v>0.73873687619999995</v>
      </c>
      <c r="AN29" s="106">
        <v>0.9324095027</v>
      </c>
      <c r="AO29" s="106">
        <v>0.61801758039999999</v>
      </c>
      <c r="AP29" s="106">
        <v>1.4067358409999999</v>
      </c>
      <c r="AQ29" s="106">
        <v>0.84457492059999995</v>
      </c>
      <c r="AR29" s="106">
        <v>0.95904918849999998</v>
      </c>
      <c r="AS29" s="106">
        <v>0.63138571330000004</v>
      </c>
      <c r="AT29" s="106">
        <v>1.4567566649999999</v>
      </c>
      <c r="AU29" s="105" t="s">
        <v>28</v>
      </c>
      <c r="AV29" s="105" t="s">
        <v>28</v>
      </c>
      <c r="AW29" s="105" t="s">
        <v>28</v>
      </c>
      <c r="AX29" s="105" t="s">
        <v>28</v>
      </c>
      <c r="AY29" s="105" t="s">
        <v>28</v>
      </c>
      <c r="AZ29" s="105" t="s">
        <v>28</v>
      </c>
      <c r="BA29" s="105" t="s">
        <v>28</v>
      </c>
      <c r="BB29" s="105" t="s">
        <v>28</v>
      </c>
      <c r="BC29" s="115" t="s">
        <v>28</v>
      </c>
      <c r="BD29" s="116">
        <v>44</v>
      </c>
      <c r="BE29" s="116">
        <v>46</v>
      </c>
      <c r="BF29" s="116">
        <v>47</v>
      </c>
    </row>
    <row r="30" spans="1:58" x14ac:dyDescent="0.3">
      <c r="A30" s="10"/>
      <c r="B30" t="s">
        <v>72</v>
      </c>
      <c r="C30" s="105">
        <v>28</v>
      </c>
      <c r="D30" s="119">
        <v>2201</v>
      </c>
      <c r="E30" s="114">
        <v>1.2698191401000001</v>
      </c>
      <c r="F30" s="106">
        <v>0.87265754809999996</v>
      </c>
      <c r="G30" s="106">
        <v>1.8477358640999999</v>
      </c>
      <c r="H30" s="106">
        <v>0.10084603540000001</v>
      </c>
      <c r="I30" s="108">
        <v>1.2721490231999999</v>
      </c>
      <c r="J30" s="106">
        <v>0.87836701279999996</v>
      </c>
      <c r="K30" s="106">
        <v>1.842468027</v>
      </c>
      <c r="L30" s="106">
        <v>0.73051884069999995</v>
      </c>
      <c r="M30" s="106">
        <v>0.50203431359999995</v>
      </c>
      <c r="N30" s="106">
        <v>1.0629906407</v>
      </c>
      <c r="O30" s="119">
        <v>34</v>
      </c>
      <c r="P30" s="119">
        <v>2299</v>
      </c>
      <c r="Q30" s="114">
        <v>1.4628154984999999</v>
      </c>
      <c r="R30" s="106">
        <v>1.0398182352000001</v>
      </c>
      <c r="S30" s="106">
        <v>2.0578877251000001</v>
      </c>
      <c r="T30" s="106">
        <v>0.51028697079999996</v>
      </c>
      <c r="U30" s="108">
        <v>1.4789038712</v>
      </c>
      <c r="V30" s="106">
        <v>1.0567203851</v>
      </c>
      <c r="W30" s="106">
        <v>2.0697591257000001</v>
      </c>
      <c r="X30" s="106">
        <v>0.89167353940000005</v>
      </c>
      <c r="Y30" s="106">
        <v>0.63383140729999998</v>
      </c>
      <c r="Z30" s="106">
        <v>1.2544056535999999</v>
      </c>
      <c r="AA30" s="119">
        <v>38</v>
      </c>
      <c r="AB30" s="119">
        <v>2489</v>
      </c>
      <c r="AC30" s="114">
        <v>1.4570565036000001</v>
      </c>
      <c r="AD30" s="106">
        <v>1.0542994105000001</v>
      </c>
      <c r="AE30" s="106">
        <v>2.0136724290000001</v>
      </c>
      <c r="AF30" s="106">
        <v>0.20066635150000001</v>
      </c>
      <c r="AG30" s="108">
        <v>1.5267175573</v>
      </c>
      <c r="AH30" s="106">
        <v>1.1109015583999999</v>
      </c>
      <c r="AI30" s="106">
        <v>2.0981755602000001</v>
      </c>
      <c r="AJ30" s="106">
        <v>0.80958005070000005</v>
      </c>
      <c r="AK30" s="106">
        <v>0.58579730299999999</v>
      </c>
      <c r="AL30" s="106">
        <v>1.1188509321</v>
      </c>
      <c r="AM30" s="106">
        <v>0.98677761870000003</v>
      </c>
      <c r="AN30" s="106">
        <v>0.99606307500000002</v>
      </c>
      <c r="AO30" s="106">
        <v>0.624710714</v>
      </c>
      <c r="AP30" s="106">
        <v>1.5881617317000001</v>
      </c>
      <c r="AQ30" s="106">
        <v>0.58187269779999995</v>
      </c>
      <c r="AR30" s="106">
        <v>1.1519872809</v>
      </c>
      <c r="AS30" s="106">
        <v>0.69619920869999996</v>
      </c>
      <c r="AT30" s="106">
        <v>1.9061709334000001</v>
      </c>
      <c r="AU30" s="105" t="s">
        <v>28</v>
      </c>
      <c r="AV30" s="105" t="s">
        <v>28</v>
      </c>
      <c r="AW30" s="105" t="s">
        <v>28</v>
      </c>
      <c r="AX30" s="105" t="s">
        <v>28</v>
      </c>
      <c r="AY30" s="105" t="s">
        <v>28</v>
      </c>
      <c r="AZ30" s="105" t="s">
        <v>28</v>
      </c>
      <c r="BA30" s="105" t="s">
        <v>28</v>
      </c>
      <c r="BB30" s="105" t="s">
        <v>28</v>
      </c>
      <c r="BC30" s="115" t="s">
        <v>28</v>
      </c>
      <c r="BD30" s="116">
        <v>28</v>
      </c>
      <c r="BE30" s="116">
        <v>34</v>
      </c>
      <c r="BF30" s="116">
        <v>38</v>
      </c>
    </row>
    <row r="31" spans="1:58" x14ac:dyDescent="0.3">
      <c r="A31" s="10"/>
      <c r="B31" t="s">
        <v>78</v>
      </c>
      <c r="C31" s="105">
        <v>27</v>
      </c>
      <c r="D31" s="119">
        <v>2150</v>
      </c>
      <c r="E31" s="114">
        <v>1.3284701806000001</v>
      </c>
      <c r="F31" s="106">
        <v>0.90672571820000003</v>
      </c>
      <c r="G31" s="106">
        <v>1.9463802395000001</v>
      </c>
      <c r="H31" s="106">
        <v>0.16770915980000001</v>
      </c>
      <c r="I31" s="108">
        <v>1.2558139534999999</v>
      </c>
      <c r="J31" s="106">
        <v>0.86121481249999998</v>
      </c>
      <c r="K31" s="106">
        <v>1.8312140745000001</v>
      </c>
      <c r="L31" s="106">
        <v>0.76426040969999998</v>
      </c>
      <c r="M31" s="106">
        <v>0.52163351430000005</v>
      </c>
      <c r="N31" s="106">
        <v>1.1197401198000001</v>
      </c>
      <c r="O31" s="119">
        <v>34</v>
      </c>
      <c r="P31" s="119">
        <v>2185</v>
      </c>
      <c r="Q31" s="114">
        <v>1.6369905524999999</v>
      </c>
      <c r="R31" s="106">
        <v>1.1637709816999999</v>
      </c>
      <c r="S31" s="106">
        <v>2.3026335173999999</v>
      </c>
      <c r="T31" s="106">
        <v>0.99010619990000004</v>
      </c>
      <c r="U31" s="108">
        <v>1.5560640732</v>
      </c>
      <c r="V31" s="106">
        <v>1.1118536226</v>
      </c>
      <c r="W31" s="106">
        <v>2.1777465584</v>
      </c>
      <c r="X31" s="106">
        <v>0.99784365239999995</v>
      </c>
      <c r="Y31" s="106">
        <v>0.70938802010000002</v>
      </c>
      <c r="Z31" s="106">
        <v>1.4035928525000001</v>
      </c>
      <c r="AA31" s="119">
        <v>38</v>
      </c>
      <c r="AB31" s="119">
        <v>2280</v>
      </c>
      <c r="AC31" s="114">
        <v>1.7057008546000001</v>
      </c>
      <c r="AD31" s="106">
        <v>1.2342669122000001</v>
      </c>
      <c r="AE31" s="106">
        <v>2.3572011665999999</v>
      </c>
      <c r="AF31" s="106">
        <v>0.74500012900000001</v>
      </c>
      <c r="AG31" s="108">
        <v>1.6666666667000001</v>
      </c>
      <c r="AH31" s="106">
        <v>1.2127342012</v>
      </c>
      <c r="AI31" s="106">
        <v>2.2905083198999998</v>
      </c>
      <c r="AJ31" s="106">
        <v>0.94773358539999997</v>
      </c>
      <c r="AK31" s="106">
        <v>0.68579212050000005</v>
      </c>
      <c r="AL31" s="106">
        <v>1.3097248014</v>
      </c>
      <c r="AM31" s="106">
        <v>0.8628218473</v>
      </c>
      <c r="AN31" s="106">
        <v>1.0419735483000001</v>
      </c>
      <c r="AO31" s="106">
        <v>0.65358113819999997</v>
      </c>
      <c r="AP31" s="106">
        <v>1.6611692289</v>
      </c>
      <c r="AQ31" s="106">
        <v>0.42100846419999999</v>
      </c>
      <c r="AR31" s="106">
        <v>1.2322373332000001</v>
      </c>
      <c r="AS31" s="106">
        <v>0.74094777850000004</v>
      </c>
      <c r="AT31" s="106">
        <v>2.0492791655999998</v>
      </c>
      <c r="AU31" s="105" t="s">
        <v>28</v>
      </c>
      <c r="AV31" s="105" t="s">
        <v>28</v>
      </c>
      <c r="AW31" s="105" t="s">
        <v>28</v>
      </c>
      <c r="AX31" s="105" t="s">
        <v>28</v>
      </c>
      <c r="AY31" s="105" t="s">
        <v>28</v>
      </c>
      <c r="AZ31" s="105" t="s">
        <v>28</v>
      </c>
      <c r="BA31" s="105" t="s">
        <v>28</v>
      </c>
      <c r="BB31" s="105" t="s">
        <v>28</v>
      </c>
      <c r="BC31" s="115" t="s">
        <v>28</v>
      </c>
      <c r="BD31" s="116">
        <v>27</v>
      </c>
      <c r="BE31" s="116">
        <v>34</v>
      </c>
      <c r="BF31" s="116">
        <v>38</v>
      </c>
    </row>
    <row r="32" spans="1:58" x14ac:dyDescent="0.3">
      <c r="A32" s="10"/>
      <c r="B32" t="s">
        <v>182</v>
      </c>
      <c r="C32" s="105">
        <v>71</v>
      </c>
      <c r="D32" s="119">
        <v>4074</v>
      </c>
      <c r="E32" s="114">
        <v>1.4416872613</v>
      </c>
      <c r="F32" s="106">
        <v>1.1335017728000001</v>
      </c>
      <c r="G32" s="106">
        <v>1.8336646745</v>
      </c>
      <c r="H32" s="106">
        <v>0.12739822270000001</v>
      </c>
      <c r="I32" s="108">
        <v>1.7427589592999999</v>
      </c>
      <c r="J32" s="106">
        <v>1.3810782510999999</v>
      </c>
      <c r="K32" s="106">
        <v>2.1991576418999998</v>
      </c>
      <c r="L32" s="106">
        <v>0.82939347299999999</v>
      </c>
      <c r="M32" s="106">
        <v>0.65209633</v>
      </c>
      <c r="N32" s="106">
        <v>1.0548955752</v>
      </c>
      <c r="O32" s="119">
        <v>78</v>
      </c>
      <c r="P32" s="119">
        <v>4060</v>
      </c>
      <c r="Q32" s="114">
        <v>1.5899173441000001</v>
      </c>
      <c r="R32" s="106">
        <v>1.2635338625000001</v>
      </c>
      <c r="S32" s="106">
        <v>2.0006089557000002</v>
      </c>
      <c r="T32" s="106">
        <v>0.78923697699999995</v>
      </c>
      <c r="U32" s="108">
        <v>1.921182266</v>
      </c>
      <c r="V32" s="106">
        <v>1.5388240785</v>
      </c>
      <c r="W32" s="106">
        <v>2.3985466245999998</v>
      </c>
      <c r="X32" s="106">
        <v>0.96914971640000003</v>
      </c>
      <c r="Y32" s="106">
        <v>0.77019946289999996</v>
      </c>
      <c r="Z32" s="106">
        <v>1.2194908176999999</v>
      </c>
      <c r="AA32" s="119">
        <v>82</v>
      </c>
      <c r="AB32" s="119">
        <v>4250</v>
      </c>
      <c r="AC32" s="114">
        <v>1.545343044</v>
      </c>
      <c r="AD32" s="106">
        <v>1.2343963014999999</v>
      </c>
      <c r="AE32" s="106">
        <v>1.9346178537000001</v>
      </c>
      <c r="AF32" s="106">
        <v>0.1836369913</v>
      </c>
      <c r="AG32" s="108">
        <v>1.9294117647</v>
      </c>
      <c r="AH32" s="106">
        <v>1.5539084807000001</v>
      </c>
      <c r="AI32" s="106">
        <v>2.3956557314000002</v>
      </c>
      <c r="AJ32" s="106">
        <v>0.85863444330000005</v>
      </c>
      <c r="AK32" s="106">
        <v>0.68586401269999997</v>
      </c>
      <c r="AL32" s="106">
        <v>1.0749260692</v>
      </c>
      <c r="AM32" s="106">
        <v>0.85990008709999999</v>
      </c>
      <c r="AN32" s="106">
        <v>0.97196439150000002</v>
      </c>
      <c r="AO32" s="106">
        <v>0.70878315280000004</v>
      </c>
      <c r="AP32" s="106">
        <v>1.3328685573000001</v>
      </c>
      <c r="AQ32" s="106">
        <v>0.55770099760000003</v>
      </c>
      <c r="AR32" s="106">
        <v>1.1028170857999999</v>
      </c>
      <c r="AS32" s="106">
        <v>0.79507343909999995</v>
      </c>
      <c r="AT32" s="106">
        <v>1.5296769643999999</v>
      </c>
      <c r="AU32" s="105" t="s">
        <v>28</v>
      </c>
      <c r="AV32" s="105" t="s">
        <v>28</v>
      </c>
      <c r="AW32" s="105" t="s">
        <v>28</v>
      </c>
      <c r="AX32" s="105" t="s">
        <v>28</v>
      </c>
      <c r="AY32" s="105" t="s">
        <v>28</v>
      </c>
      <c r="AZ32" s="105" t="s">
        <v>28</v>
      </c>
      <c r="BA32" s="105" t="s">
        <v>28</v>
      </c>
      <c r="BB32" s="105" t="s">
        <v>28</v>
      </c>
      <c r="BC32" s="115" t="s">
        <v>28</v>
      </c>
      <c r="BD32" s="116">
        <v>71</v>
      </c>
      <c r="BE32" s="116">
        <v>78</v>
      </c>
      <c r="BF32" s="116">
        <v>82</v>
      </c>
    </row>
    <row r="33" spans="1:93" x14ac:dyDescent="0.3">
      <c r="A33" s="10"/>
      <c r="B33" t="s">
        <v>71</v>
      </c>
      <c r="C33" s="105">
        <v>136</v>
      </c>
      <c r="D33" s="119">
        <v>5428</v>
      </c>
      <c r="E33" s="114">
        <v>2.3335567644999999</v>
      </c>
      <c r="F33" s="106">
        <v>1.9515209601000001</v>
      </c>
      <c r="G33" s="106">
        <v>2.7903810844999999</v>
      </c>
      <c r="H33" s="106">
        <v>1.2434293E-3</v>
      </c>
      <c r="I33" s="108">
        <v>2.5055268975999998</v>
      </c>
      <c r="J33" s="106">
        <v>2.1179179893</v>
      </c>
      <c r="K33" s="106">
        <v>2.9640737111000002</v>
      </c>
      <c r="L33" s="106">
        <v>1.3424803017</v>
      </c>
      <c r="M33" s="106">
        <v>1.1226975436</v>
      </c>
      <c r="N33" s="106">
        <v>1.6052884152</v>
      </c>
      <c r="O33" s="119">
        <v>125</v>
      </c>
      <c r="P33" s="119">
        <v>6273</v>
      </c>
      <c r="Q33" s="114">
        <v>1.9277993904999999</v>
      </c>
      <c r="R33" s="106">
        <v>1.6019850038000001</v>
      </c>
      <c r="S33" s="106">
        <v>2.3198784516000002</v>
      </c>
      <c r="T33" s="106">
        <v>8.7586311E-2</v>
      </c>
      <c r="U33" s="108">
        <v>1.9926669855000001</v>
      </c>
      <c r="V33" s="106">
        <v>1.6722490001000001</v>
      </c>
      <c r="W33" s="106">
        <v>2.3744799458000001</v>
      </c>
      <c r="X33" s="106">
        <v>1.1751090329</v>
      </c>
      <c r="Y33" s="106">
        <v>0.97650567669999999</v>
      </c>
      <c r="Z33" s="106">
        <v>1.4141046714000001</v>
      </c>
      <c r="AA33" s="119">
        <v>163</v>
      </c>
      <c r="AB33" s="119">
        <v>6534</v>
      </c>
      <c r="AC33" s="114">
        <v>2.3298745573000001</v>
      </c>
      <c r="AD33" s="106">
        <v>1.9762824348000001</v>
      </c>
      <c r="AE33" s="106">
        <v>2.7467306075</v>
      </c>
      <c r="AF33" s="106">
        <v>2.1118126E-3</v>
      </c>
      <c r="AG33" s="108">
        <v>2.4946434037</v>
      </c>
      <c r="AH33" s="106">
        <v>2.1396228332999998</v>
      </c>
      <c r="AI33" s="106">
        <v>2.9085713682000001</v>
      </c>
      <c r="AJ33" s="106">
        <v>1.2945413973</v>
      </c>
      <c r="AK33" s="106">
        <v>1.0980760386999999</v>
      </c>
      <c r="AL33" s="106">
        <v>1.5261579073</v>
      </c>
      <c r="AM33" s="106">
        <v>0.1226563814</v>
      </c>
      <c r="AN33" s="106">
        <v>1.2085669125</v>
      </c>
      <c r="AO33" s="106">
        <v>0.95020370860000003</v>
      </c>
      <c r="AP33" s="106">
        <v>1.5371798371000001</v>
      </c>
      <c r="AQ33" s="106">
        <v>0.1347906485</v>
      </c>
      <c r="AR33" s="106">
        <v>0.82612063260000002</v>
      </c>
      <c r="AS33" s="106">
        <v>0.64316279119999997</v>
      </c>
      <c r="AT33" s="106">
        <v>1.0611237294</v>
      </c>
      <c r="AU33" s="105">
        <v>1</v>
      </c>
      <c r="AV33" s="105" t="s">
        <v>28</v>
      </c>
      <c r="AW33" s="105">
        <v>3</v>
      </c>
      <c r="AX33" s="105" t="s">
        <v>28</v>
      </c>
      <c r="AY33" s="105" t="s">
        <v>28</v>
      </c>
      <c r="AZ33" s="105" t="s">
        <v>28</v>
      </c>
      <c r="BA33" s="105" t="s">
        <v>28</v>
      </c>
      <c r="BB33" s="105" t="s">
        <v>28</v>
      </c>
      <c r="BC33" s="115" t="s">
        <v>428</v>
      </c>
      <c r="BD33" s="116">
        <v>136</v>
      </c>
      <c r="BE33" s="116">
        <v>125</v>
      </c>
      <c r="BF33" s="116">
        <v>163</v>
      </c>
    </row>
    <row r="34" spans="1:93" x14ac:dyDescent="0.3">
      <c r="A34" s="10"/>
      <c r="B34" t="s">
        <v>77</v>
      </c>
      <c r="C34" s="105">
        <v>37</v>
      </c>
      <c r="D34" s="119">
        <v>3172</v>
      </c>
      <c r="E34" s="114">
        <v>1.5412952257999999</v>
      </c>
      <c r="F34" s="106">
        <v>1.1107322382</v>
      </c>
      <c r="G34" s="106">
        <v>2.1387611626999998</v>
      </c>
      <c r="H34" s="106">
        <v>0.47187423090000002</v>
      </c>
      <c r="I34" s="108">
        <v>1.1664564943</v>
      </c>
      <c r="J34" s="106">
        <v>0.8451462596</v>
      </c>
      <c r="K34" s="106">
        <v>1.6099234159</v>
      </c>
      <c r="L34" s="106">
        <v>0.88669729890000004</v>
      </c>
      <c r="M34" s="106">
        <v>0.63899716220000002</v>
      </c>
      <c r="N34" s="106">
        <v>1.2304156362000001</v>
      </c>
      <c r="O34" s="119">
        <v>58</v>
      </c>
      <c r="P34" s="119">
        <v>3243</v>
      </c>
      <c r="Q34" s="114">
        <v>2.2715885099999999</v>
      </c>
      <c r="R34" s="106">
        <v>1.7440721067</v>
      </c>
      <c r="S34" s="106">
        <v>2.9586588415000001</v>
      </c>
      <c r="T34" s="106">
        <v>1.5782315099999999E-2</v>
      </c>
      <c r="U34" s="108">
        <v>1.7884674683999999</v>
      </c>
      <c r="V34" s="106">
        <v>1.3826517465999999</v>
      </c>
      <c r="W34" s="106">
        <v>2.3133922864000001</v>
      </c>
      <c r="X34" s="106">
        <v>1.3846690637000001</v>
      </c>
      <c r="Y34" s="106">
        <v>1.0631162644000001</v>
      </c>
      <c r="Z34" s="106">
        <v>1.8034795254</v>
      </c>
      <c r="AA34" s="119">
        <v>66</v>
      </c>
      <c r="AB34" s="119">
        <v>3398</v>
      </c>
      <c r="AC34" s="114">
        <v>2.3123530080000001</v>
      </c>
      <c r="AD34" s="106">
        <v>1.8030561126</v>
      </c>
      <c r="AE34" s="106">
        <v>2.9655075047000001</v>
      </c>
      <c r="AF34" s="106">
        <v>4.83427757E-2</v>
      </c>
      <c r="AG34" s="108">
        <v>1.9423190111999999</v>
      </c>
      <c r="AH34" s="106">
        <v>1.5259661289999999</v>
      </c>
      <c r="AI34" s="106">
        <v>2.4722718739</v>
      </c>
      <c r="AJ34" s="106">
        <v>1.28480595</v>
      </c>
      <c r="AK34" s="106">
        <v>1.0018268031999999</v>
      </c>
      <c r="AL34" s="106">
        <v>1.6477162758999999</v>
      </c>
      <c r="AM34" s="106">
        <v>0.92243237119999999</v>
      </c>
      <c r="AN34" s="106">
        <v>1.0179453706999999</v>
      </c>
      <c r="AO34" s="106">
        <v>0.71160455369999998</v>
      </c>
      <c r="AP34" s="106">
        <v>1.4561637813999999</v>
      </c>
      <c r="AQ34" s="106">
        <v>6.8059718300000002E-2</v>
      </c>
      <c r="AR34" s="106">
        <v>1.473817911</v>
      </c>
      <c r="AS34" s="106">
        <v>0.97163813249999997</v>
      </c>
      <c r="AT34" s="106">
        <v>2.2355434211</v>
      </c>
      <c r="AU34" s="105" t="s">
        <v>28</v>
      </c>
      <c r="AV34" s="105" t="s">
        <v>28</v>
      </c>
      <c r="AW34" s="105" t="s">
        <v>28</v>
      </c>
      <c r="AX34" s="105" t="s">
        <v>28</v>
      </c>
      <c r="AY34" s="105" t="s">
        <v>28</v>
      </c>
      <c r="AZ34" s="105" t="s">
        <v>28</v>
      </c>
      <c r="BA34" s="105" t="s">
        <v>28</v>
      </c>
      <c r="BB34" s="105" t="s">
        <v>28</v>
      </c>
      <c r="BC34" s="115" t="s">
        <v>28</v>
      </c>
      <c r="BD34" s="116">
        <v>37</v>
      </c>
      <c r="BE34" s="116">
        <v>58</v>
      </c>
      <c r="BF34" s="116">
        <v>66</v>
      </c>
    </row>
    <row r="35" spans="1:93" x14ac:dyDescent="0.3">
      <c r="A35" s="10"/>
      <c r="B35" t="s">
        <v>79</v>
      </c>
      <c r="C35" s="105">
        <v>121</v>
      </c>
      <c r="D35" s="119">
        <v>7129</v>
      </c>
      <c r="E35" s="114">
        <v>1.6007882238</v>
      </c>
      <c r="F35" s="106">
        <v>1.3262932399</v>
      </c>
      <c r="G35" s="106">
        <v>1.9320937936</v>
      </c>
      <c r="H35" s="106">
        <v>0.3907096397</v>
      </c>
      <c r="I35" s="108">
        <v>1.6972927479</v>
      </c>
      <c r="J35" s="106">
        <v>1.4202827002</v>
      </c>
      <c r="K35" s="106">
        <v>2.0283304668</v>
      </c>
      <c r="L35" s="106">
        <v>0.92092324059999997</v>
      </c>
      <c r="M35" s="106">
        <v>0.76300802960000003</v>
      </c>
      <c r="N35" s="106">
        <v>1.1115212188000001</v>
      </c>
      <c r="O35" s="119">
        <v>118</v>
      </c>
      <c r="P35" s="119">
        <v>7423</v>
      </c>
      <c r="Q35" s="114">
        <v>1.4590367896000001</v>
      </c>
      <c r="R35" s="106">
        <v>1.2064546334999999</v>
      </c>
      <c r="S35" s="106">
        <v>1.7644992978</v>
      </c>
      <c r="T35" s="106">
        <v>0.22672317350000001</v>
      </c>
      <c r="U35" s="108">
        <v>1.5896537788</v>
      </c>
      <c r="V35" s="106">
        <v>1.3272205370000001</v>
      </c>
      <c r="W35" s="106">
        <v>1.9039783261000001</v>
      </c>
      <c r="X35" s="106">
        <v>0.88937019029999997</v>
      </c>
      <c r="Y35" s="106">
        <v>0.73540625879999999</v>
      </c>
      <c r="Z35" s="106">
        <v>1.0755678591</v>
      </c>
      <c r="AA35" s="119">
        <v>156</v>
      </c>
      <c r="AB35" s="119">
        <v>7644</v>
      </c>
      <c r="AC35" s="114">
        <v>1.8410823747</v>
      </c>
      <c r="AD35" s="106">
        <v>1.5565730735000001</v>
      </c>
      <c r="AE35" s="106">
        <v>2.1775940804</v>
      </c>
      <c r="AF35" s="106">
        <v>0.79101847660000002</v>
      </c>
      <c r="AG35" s="108">
        <v>2.0408163264999999</v>
      </c>
      <c r="AH35" s="106">
        <v>1.7444288241999999</v>
      </c>
      <c r="AI35" s="106">
        <v>2.3875616022999999</v>
      </c>
      <c r="AJ35" s="106">
        <v>1.0229552240999999</v>
      </c>
      <c r="AK35" s="106">
        <v>0.86487415180000005</v>
      </c>
      <c r="AL35" s="106">
        <v>1.2099302406000001</v>
      </c>
      <c r="AM35" s="106">
        <v>6.4463584199999993E-2</v>
      </c>
      <c r="AN35" s="106">
        <v>1.261847808</v>
      </c>
      <c r="AO35" s="106">
        <v>0.98613405440000002</v>
      </c>
      <c r="AP35" s="106">
        <v>1.6146485189999999</v>
      </c>
      <c r="AQ35" s="106">
        <v>0.48564462180000001</v>
      </c>
      <c r="AR35" s="106">
        <v>0.91144897739999997</v>
      </c>
      <c r="AS35" s="106">
        <v>0.7023293437</v>
      </c>
      <c r="AT35" s="106">
        <v>1.1828343013</v>
      </c>
      <c r="AU35" s="105" t="s">
        <v>28</v>
      </c>
      <c r="AV35" s="105" t="s">
        <v>28</v>
      </c>
      <c r="AW35" s="105" t="s">
        <v>28</v>
      </c>
      <c r="AX35" s="105" t="s">
        <v>28</v>
      </c>
      <c r="AY35" s="105" t="s">
        <v>28</v>
      </c>
      <c r="AZ35" s="105" t="s">
        <v>28</v>
      </c>
      <c r="BA35" s="105" t="s">
        <v>28</v>
      </c>
      <c r="BB35" s="105" t="s">
        <v>28</v>
      </c>
      <c r="BC35" s="115" t="s">
        <v>28</v>
      </c>
      <c r="BD35" s="116">
        <v>121</v>
      </c>
      <c r="BE35" s="116">
        <v>118</v>
      </c>
      <c r="BF35" s="116">
        <v>156</v>
      </c>
    </row>
    <row r="36" spans="1:93" x14ac:dyDescent="0.3">
      <c r="A36" s="10"/>
      <c r="B36" t="s">
        <v>80</v>
      </c>
      <c r="C36" s="105">
        <v>47</v>
      </c>
      <c r="D36" s="119">
        <v>2464</v>
      </c>
      <c r="E36" s="114">
        <v>1.881994916</v>
      </c>
      <c r="F36" s="106">
        <v>1.4051621701999999</v>
      </c>
      <c r="G36" s="106">
        <v>2.5206377878000001</v>
      </c>
      <c r="H36" s="106">
        <v>0.59402812839999997</v>
      </c>
      <c r="I36" s="108">
        <v>1.9074675324999999</v>
      </c>
      <c r="J36" s="106">
        <v>1.4331665016999999</v>
      </c>
      <c r="K36" s="106">
        <v>2.5387366945999998</v>
      </c>
      <c r="L36" s="106">
        <v>1.0826996545000001</v>
      </c>
      <c r="M36" s="106">
        <v>0.8083808214</v>
      </c>
      <c r="N36" s="106">
        <v>1.4501068195</v>
      </c>
      <c r="O36" s="119">
        <v>51</v>
      </c>
      <c r="P36" s="119">
        <v>2461</v>
      </c>
      <c r="Q36" s="114">
        <v>2.0741736896999998</v>
      </c>
      <c r="R36" s="106">
        <v>1.5663227299</v>
      </c>
      <c r="S36" s="106">
        <v>2.7466858606</v>
      </c>
      <c r="T36" s="106">
        <v>0.1016477547</v>
      </c>
      <c r="U36" s="108">
        <v>2.0723283218000002</v>
      </c>
      <c r="V36" s="106">
        <v>1.5749490382</v>
      </c>
      <c r="W36" s="106">
        <v>2.7267832605</v>
      </c>
      <c r="X36" s="106">
        <v>1.2643329231</v>
      </c>
      <c r="Y36" s="106">
        <v>0.95476738780000003</v>
      </c>
      <c r="Z36" s="106">
        <v>1.6742693151000001</v>
      </c>
      <c r="AA36" s="119">
        <v>43</v>
      </c>
      <c r="AB36" s="119">
        <v>2513</v>
      </c>
      <c r="AC36" s="114">
        <v>1.7184813365</v>
      </c>
      <c r="AD36" s="106">
        <v>1.267156084</v>
      </c>
      <c r="AE36" s="106">
        <v>2.3305559127</v>
      </c>
      <c r="AF36" s="106">
        <v>0.76622135219999998</v>
      </c>
      <c r="AG36" s="108">
        <v>1.7111022682000001</v>
      </c>
      <c r="AH36" s="106">
        <v>1.269021408</v>
      </c>
      <c r="AI36" s="106">
        <v>2.3071880062000001</v>
      </c>
      <c r="AJ36" s="106">
        <v>0.95483476720000005</v>
      </c>
      <c r="AK36" s="106">
        <v>0.70406623499999998</v>
      </c>
      <c r="AL36" s="106">
        <v>1.2949199767999999</v>
      </c>
      <c r="AM36" s="106">
        <v>0.36857248910000001</v>
      </c>
      <c r="AN36" s="106">
        <v>0.82851370879999997</v>
      </c>
      <c r="AO36" s="106">
        <v>0.54980638059999998</v>
      </c>
      <c r="AP36" s="106">
        <v>1.2485030912999999</v>
      </c>
      <c r="AQ36" s="106">
        <v>0.63446148479999998</v>
      </c>
      <c r="AR36" s="106">
        <v>1.1021143957999999</v>
      </c>
      <c r="AS36" s="106">
        <v>0.73817043390000003</v>
      </c>
      <c r="AT36" s="106">
        <v>1.6454955192</v>
      </c>
      <c r="AU36" s="105" t="s">
        <v>28</v>
      </c>
      <c r="AV36" s="105" t="s">
        <v>28</v>
      </c>
      <c r="AW36" s="105" t="s">
        <v>28</v>
      </c>
      <c r="AX36" s="105" t="s">
        <v>28</v>
      </c>
      <c r="AY36" s="105" t="s">
        <v>28</v>
      </c>
      <c r="AZ36" s="105" t="s">
        <v>28</v>
      </c>
      <c r="BA36" s="105" t="s">
        <v>28</v>
      </c>
      <c r="BB36" s="105" t="s">
        <v>28</v>
      </c>
      <c r="BC36" s="115" t="s">
        <v>28</v>
      </c>
      <c r="BD36" s="116">
        <v>47</v>
      </c>
      <c r="BE36" s="116">
        <v>51</v>
      </c>
      <c r="BF36" s="116">
        <v>43</v>
      </c>
      <c r="BQ36" s="52"/>
    </row>
    <row r="37" spans="1:93" s="3" customFormat="1" x14ac:dyDescent="0.3">
      <c r="A37" s="10"/>
      <c r="B37" s="3" t="s">
        <v>134</v>
      </c>
      <c r="C37" s="111">
        <v>72</v>
      </c>
      <c r="D37" s="118">
        <v>6990</v>
      </c>
      <c r="E37" s="107">
        <v>1.4888999501</v>
      </c>
      <c r="F37" s="112">
        <v>1.1731542008</v>
      </c>
      <c r="G37" s="112">
        <v>1.8896263254000001</v>
      </c>
      <c r="H37" s="112">
        <v>0.20291903050000001</v>
      </c>
      <c r="I37" s="113">
        <v>1.0300429185</v>
      </c>
      <c r="J37" s="112">
        <v>0.81759882149999996</v>
      </c>
      <c r="K37" s="112">
        <v>1.2976882866999999</v>
      </c>
      <c r="L37" s="112">
        <v>0.85655463139999999</v>
      </c>
      <c r="M37" s="112">
        <v>0.67490811849999999</v>
      </c>
      <c r="N37" s="112">
        <v>1.0870899556</v>
      </c>
      <c r="O37" s="118">
        <v>93</v>
      </c>
      <c r="P37" s="118">
        <v>7616</v>
      </c>
      <c r="Q37" s="107">
        <v>1.6301049807000001</v>
      </c>
      <c r="R37" s="112">
        <v>1.3189578542</v>
      </c>
      <c r="S37" s="112">
        <v>2.0146528866</v>
      </c>
      <c r="T37" s="112">
        <v>0.9529669945</v>
      </c>
      <c r="U37" s="113">
        <v>1.2211134454000001</v>
      </c>
      <c r="V37" s="112">
        <v>0.99653033840000005</v>
      </c>
      <c r="W37" s="112">
        <v>1.4963097350000001</v>
      </c>
      <c r="X37" s="112">
        <v>0.99364648460000005</v>
      </c>
      <c r="Y37" s="112">
        <v>0.80398370080000003</v>
      </c>
      <c r="Z37" s="112">
        <v>1.2280514334999999</v>
      </c>
      <c r="AA37" s="118">
        <v>130</v>
      </c>
      <c r="AB37" s="118">
        <v>8952</v>
      </c>
      <c r="AC37" s="107">
        <v>1.667555734</v>
      </c>
      <c r="AD37" s="112">
        <v>1.390103536</v>
      </c>
      <c r="AE37" s="112">
        <v>2.0003849021</v>
      </c>
      <c r="AF37" s="112">
        <v>0.41121709090000003</v>
      </c>
      <c r="AG37" s="113">
        <v>1.4521894549000001</v>
      </c>
      <c r="AH37" s="112">
        <v>1.2228352934</v>
      </c>
      <c r="AI37" s="112">
        <v>1.7245611277999999</v>
      </c>
      <c r="AJ37" s="112">
        <v>0.9265391234</v>
      </c>
      <c r="AK37" s="112">
        <v>0.77237916880000002</v>
      </c>
      <c r="AL37" s="112">
        <v>1.1114680223</v>
      </c>
      <c r="AM37" s="112">
        <v>0.87038895920000003</v>
      </c>
      <c r="AN37" s="112">
        <v>1.0229744426</v>
      </c>
      <c r="AO37" s="112">
        <v>0.778694357</v>
      </c>
      <c r="AP37" s="112">
        <v>1.3438863407999999</v>
      </c>
      <c r="AQ37" s="112">
        <v>0.57070929179999996</v>
      </c>
      <c r="AR37" s="112">
        <v>1.0948384951000001</v>
      </c>
      <c r="AS37" s="112">
        <v>0.80044111770000004</v>
      </c>
      <c r="AT37" s="112">
        <v>1.4975134382999999</v>
      </c>
      <c r="AU37" s="111" t="s">
        <v>28</v>
      </c>
      <c r="AV37" s="111" t="s">
        <v>28</v>
      </c>
      <c r="AW37" s="111" t="s">
        <v>28</v>
      </c>
      <c r="AX37" s="111" t="s">
        <v>28</v>
      </c>
      <c r="AY37" s="111" t="s">
        <v>28</v>
      </c>
      <c r="AZ37" s="111" t="s">
        <v>28</v>
      </c>
      <c r="BA37" s="111" t="s">
        <v>28</v>
      </c>
      <c r="BB37" s="111" t="s">
        <v>28</v>
      </c>
      <c r="BC37" s="109" t="s">
        <v>28</v>
      </c>
      <c r="BD37" s="110">
        <v>72</v>
      </c>
      <c r="BE37" s="110">
        <v>93</v>
      </c>
      <c r="BF37" s="110">
        <v>130</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71</v>
      </c>
      <c r="D38" s="119">
        <v>5444</v>
      </c>
      <c r="E38" s="114">
        <v>1.2804775276</v>
      </c>
      <c r="F38" s="106">
        <v>1.0068382255999999</v>
      </c>
      <c r="G38" s="106">
        <v>1.6284867392</v>
      </c>
      <c r="H38" s="106">
        <v>1.27138128E-2</v>
      </c>
      <c r="I38" s="108">
        <v>1.3041880969999999</v>
      </c>
      <c r="J38" s="106">
        <v>1.0335254950999999</v>
      </c>
      <c r="K38" s="106">
        <v>1.6457325923999999</v>
      </c>
      <c r="L38" s="106">
        <v>0.73665054299999999</v>
      </c>
      <c r="M38" s="106">
        <v>0.57922760029999998</v>
      </c>
      <c r="N38" s="106">
        <v>0.93685801960000004</v>
      </c>
      <c r="O38" s="119">
        <v>97</v>
      </c>
      <c r="P38" s="119">
        <v>5546</v>
      </c>
      <c r="Q38" s="114">
        <v>1.5083623094</v>
      </c>
      <c r="R38" s="106">
        <v>1.2246229556999999</v>
      </c>
      <c r="S38" s="106">
        <v>1.8578427311000001</v>
      </c>
      <c r="T38" s="106">
        <v>0.42954078629999998</v>
      </c>
      <c r="U38" s="108">
        <v>1.7490082943</v>
      </c>
      <c r="V38" s="106">
        <v>1.4333935528999999</v>
      </c>
      <c r="W38" s="106">
        <v>2.1341173241</v>
      </c>
      <c r="X38" s="106">
        <v>0.91943704479999999</v>
      </c>
      <c r="Y38" s="106">
        <v>0.74648093790000003</v>
      </c>
      <c r="Z38" s="106">
        <v>1.1324662646999999</v>
      </c>
      <c r="AA38" s="119">
        <v>123</v>
      </c>
      <c r="AB38" s="119">
        <v>5701</v>
      </c>
      <c r="AC38" s="114">
        <v>1.6823356932</v>
      </c>
      <c r="AD38" s="106">
        <v>1.3947802146999999</v>
      </c>
      <c r="AE38" s="106">
        <v>2.0291751738000001</v>
      </c>
      <c r="AF38" s="106">
        <v>0.4804830403</v>
      </c>
      <c r="AG38" s="108">
        <v>2.1575162252000002</v>
      </c>
      <c r="AH38" s="106">
        <v>1.8080224218000001</v>
      </c>
      <c r="AI38" s="106">
        <v>2.5745677741000002</v>
      </c>
      <c r="AJ38" s="106">
        <v>0.93475126900000005</v>
      </c>
      <c r="AK38" s="106">
        <v>0.77497765809999997</v>
      </c>
      <c r="AL38" s="106">
        <v>1.1274646769000001</v>
      </c>
      <c r="AM38" s="106">
        <v>0.43463832829999999</v>
      </c>
      <c r="AN38" s="106">
        <v>1.1153392542</v>
      </c>
      <c r="AO38" s="106">
        <v>0.84816229269999999</v>
      </c>
      <c r="AP38" s="106">
        <v>1.4666787979</v>
      </c>
      <c r="AQ38" s="106">
        <v>0.30422118520000002</v>
      </c>
      <c r="AR38" s="106">
        <v>1.1779685913</v>
      </c>
      <c r="AS38" s="106">
        <v>0.86185755369999995</v>
      </c>
      <c r="AT38" s="106">
        <v>1.6100224406000001</v>
      </c>
      <c r="AU38" s="105" t="s">
        <v>28</v>
      </c>
      <c r="AV38" s="105" t="s">
        <v>28</v>
      </c>
      <c r="AW38" s="105" t="s">
        <v>28</v>
      </c>
      <c r="AX38" s="105" t="s">
        <v>28</v>
      </c>
      <c r="AY38" s="105" t="s">
        <v>28</v>
      </c>
      <c r="AZ38" s="105" t="s">
        <v>28</v>
      </c>
      <c r="BA38" s="105" t="s">
        <v>28</v>
      </c>
      <c r="BB38" s="105" t="s">
        <v>28</v>
      </c>
      <c r="BC38" s="115" t="s">
        <v>28</v>
      </c>
      <c r="BD38" s="116">
        <v>71</v>
      </c>
      <c r="BE38" s="116">
        <v>97</v>
      </c>
      <c r="BF38" s="116">
        <v>123</v>
      </c>
    </row>
    <row r="39" spans="1:93" x14ac:dyDescent="0.3">
      <c r="A39" s="10"/>
      <c r="B39" t="s">
        <v>142</v>
      </c>
      <c r="C39" s="105">
        <v>60</v>
      </c>
      <c r="D39" s="119">
        <v>4647</v>
      </c>
      <c r="E39" s="114">
        <v>1.8359002778</v>
      </c>
      <c r="F39" s="106">
        <v>1.4155734149000001</v>
      </c>
      <c r="G39" s="106">
        <v>2.3810349887000002</v>
      </c>
      <c r="H39" s="106">
        <v>0.68030565030000001</v>
      </c>
      <c r="I39" s="108">
        <v>1.2911555842</v>
      </c>
      <c r="J39" s="106">
        <v>1.0025105028000001</v>
      </c>
      <c r="K39" s="106">
        <v>1.6629080075</v>
      </c>
      <c r="L39" s="106">
        <v>1.0561817035000001</v>
      </c>
      <c r="M39" s="106">
        <v>0.81437034399999997</v>
      </c>
      <c r="N39" s="106">
        <v>1.3697942209</v>
      </c>
      <c r="O39" s="119">
        <v>66</v>
      </c>
      <c r="P39" s="119">
        <v>5044</v>
      </c>
      <c r="Q39" s="114">
        <v>1.7272527202000001</v>
      </c>
      <c r="R39" s="106">
        <v>1.3469766761999999</v>
      </c>
      <c r="S39" s="106">
        <v>2.2148876161</v>
      </c>
      <c r="T39" s="106">
        <v>0.68472606970000005</v>
      </c>
      <c r="U39" s="108">
        <v>1.3084853291</v>
      </c>
      <c r="V39" s="106">
        <v>1.0280001797</v>
      </c>
      <c r="W39" s="106">
        <v>1.6654995693000001</v>
      </c>
      <c r="X39" s="106">
        <v>1.0528638423000001</v>
      </c>
      <c r="Y39" s="106">
        <v>0.82106284870000001</v>
      </c>
      <c r="Z39" s="106">
        <v>1.3501064775</v>
      </c>
      <c r="AA39" s="119">
        <v>71</v>
      </c>
      <c r="AB39" s="119">
        <v>5255</v>
      </c>
      <c r="AC39" s="114">
        <v>1.5893306316</v>
      </c>
      <c r="AD39" s="106">
        <v>1.2498872888000001</v>
      </c>
      <c r="AE39" s="106">
        <v>2.0209597128999999</v>
      </c>
      <c r="AF39" s="106">
        <v>0.31040701780000002</v>
      </c>
      <c r="AG39" s="108">
        <v>1.351094196</v>
      </c>
      <c r="AH39" s="106">
        <v>1.0706970114000001</v>
      </c>
      <c r="AI39" s="106">
        <v>1.7049225942999999</v>
      </c>
      <c r="AJ39" s="106">
        <v>0.88307513820000005</v>
      </c>
      <c r="AK39" s="106">
        <v>0.69447122480000001</v>
      </c>
      <c r="AL39" s="106">
        <v>1.1228999443000001</v>
      </c>
      <c r="AM39" s="106">
        <v>0.63202596659999999</v>
      </c>
      <c r="AN39" s="106">
        <v>0.92014944480000005</v>
      </c>
      <c r="AO39" s="106">
        <v>0.65454083919999995</v>
      </c>
      <c r="AP39" s="106">
        <v>1.2935403724000001</v>
      </c>
      <c r="AQ39" s="106">
        <v>0.7360943231</v>
      </c>
      <c r="AR39" s="106">
        <v>0.94082055600000003</v>
      </c>
      <c r="AS39" s="106">
        <v>0.65983937530000003</v>
      </c>
      <c r="AT39" s="106">
        <v>1.3414527107000001</v>
      </c>
      <c r="AU39" s="105" t="s">
        <v>28</v>
      </c>
      <c r="AV39" s="105" t="s">
        <v>28</v>
      </c>
      <c r="AW39" s="105" t="s">
        <v>28</v>
      </c>
      <c r="AX39" s="105" t="s">
        <v>28</v>
      </c>
      <c r="AY39" s="105" t="s">
        <v>28</v>
      </c>
      <c r="AZ39" s="105" t="s">
        <v>28</v>
      </c>
      <c r="BA39" s="105" t="s">
        <v>28</v>
      </c>
      <c r="BB39" s="105" t="s">
        <v>28</v>
      </c>
      <c r="BC39" s="115" t="s">
        <v>28</v>
      </c>
      <c r="BD39" s="116">
        <v>60</v>
      </c>
      <c r="BE39" s="116">
        <v>66</v>
      </c>
      <c r="BF39" s="116">
        <v>71</v>
      </c>
    </row>
    <row r="40" spans="1:93" x14ac:dyDescent="0.3">
      <c r="A40" s="10"/>
      <c r="B40" t="s">
        <v>138</v>
      </c>
      <c r="C40" s="105">
        <v>107</v>
      </c>
      <c r="D40" s="119">
        <v>9390</v>
      </c>
      <c r="E40" s="114">
        <v>1.6272899406000001</v>
      </c>
      <c r="F40" s="106">
        <v>1.334030284</v>
      </c>
      <c r="G40" s="106">
        <v>1.9850168188999999</v>
      </c>
      <c r="H40" s="106">
        <v>0.5153206588</v>
      </c>
      <c r="I40" s="108">
        <v>1.1395101170999999</v>
      </c>
      <c r="J40" s="106">
        <v>0.94282138869999998</v>
      </c>
      <c r="K40" s="106">
        <v>1.3772314912000001</v>
      </c>
      <c r="L40" s="106">
        <v>0.93616950899999996</v>
      </c>
      <c r="M40" s="106">
        <v>0.76745910169999998</v>
      </c>
      <c r="N40" s="106">
        <v>1.1419674972</v>
      </c>
      <c r="O40" s="119">
        <v>138</v>
      </c>
      <c r="P40" s="119">
        <v>9807</v>
      </c>
      <c r="Q40" s="114">
        <v>1.7388013592</v>
      </c>
      <c r="R40" s="106">
        <v>1.4562258959000001</v>
      </c>
      <c r="S40" s="106">
        <v>2.0762095875000002</v>
      </c>
      <c r="T40" s="106">
        <v>0.52025453929999999</v>
      </c>
      <c r="U40" s="108">
        <v>1.4071581523000001</v>
      </c>
      <c r="V40" s="106">
        <v>1.1909233869</v>
      </c>
      <c r="W40" s="106">
        <v>1.6626544474</v>
      </c>
      <c r="X40" s="106">
        <v>1.0599034285</v>
      </c>
      <c r="Y40" s="106">
        <v>0.88765678240000001</v>
      </c>
      <c r="Z40" s="106">
        <v>1.2655739246</v>
      </c>
      <c r="AA40" s="119">
        <v>169</v>
      </c>
      <c r="AB40" s="119">
        <v>10272</v>
      </c>
      <c r="AC40" s="114">
        <v>1.7509218255000001</v>
      </c>
      <c r="AD40" s="106">
        <v>1.4883235697999999</v>
      </c>
      <c r="AE40" s="106">
        <v>2.0598526431000002</v>
      </c>
      <c r="AF40" s="106">
        <v>0.73997255760000002</v>
      </c>
      <c r="AG40" s="108">
        <v>1.6452492212000001</v>
      </c>
      <c r="AH40" s="106">
        <v>1.4149941751999999</v>
      </c>
      <c r="AI40" s="106">
        <v>1.9129725388000001</v>
      </c>
      <c r="AJ40" s="106">
        <v>0.97285958139999995</v>
      </c>
      <c r="AK40" s="106">
        <v>0.82695287930000005</v>
      </c>
      <c r="AL40" s="106">
        <v>1.1445099095</v>
      </c>
      <c r="AM40" s="106">
        <v>0.95341182670000002</v>
      </c>
      <c r="AN40" s="106">
        <v>1.0069705871000001</v>
      </c>
      <c r="AO40" s="106">
        <v>0.79764554499999996</v>
      </c>
      <c r="AP40" s="106">
        <v>1.2712285169999999</v>
      </c>
      <c r="AQ40" s="106">
        <v>0.61668872419999998</v>
      </c>
      <c r="AR40" s="106">
        <v>1.0685258451999999</v>
      </c>
      <c r="AS40" s="106">
        <v>0.82427758080000002</v>
      </c>
      <c r="AT40" s="106">
        <v>1.385149261</v>
      </c>
      <c r="AU40" s="105" t="s">
        <v>28</v>
      </c>
      <c r="AV40" s="105" t="s">
        <v>28</v>
      </c>
      <c r="AW40" s="105" t="s">
        <v>28</v>
      </c>
      <c r="AX40" s="105" t="s">
        <v>28</v>
      </c>
      <c r="AY40" s="105" t="s">
        <v>28</v>
      </c>
      <c r="AZ40" s="105" t="s">
        <v>28</v>
      </c>
      <c r="BA40" s="105" t="s">
        <v>28</v>
      </c>
      <c r="BB40" s="105" t="s">
        <v>28</v>
      </c>
      <c r="BC40" s="115" t="s">
        <v>28</v>
      </c>
      <c r="BD40" s="116">
        <v>107</v>
      </c>
      <c r="BE40" s="116">
        <v>138</v>
      </c>
      <c r="BF40" s="116">
        <v>169</v>
      </c>
    </row>
    <row r="41" spans="1:93" x14ac:dyDescent="0.3">
      <c r="A41" s="10"/>
      <c r="B41" t="s">
        <v>141</v>
      </c>
      <c r="C41" s="105">
        <v>42</v>
      </c>
      <c r="D41" s="119">
        <v>2292</v>
      </c>
      <c r="E41" s="114">
        <v>1.7264773632999999</v>
      </c>
      <c r="F41" s="106">
        <v>1.2684128733</v>
      </c>
      <c r="G41" s="106">
        <v>2.3499636032</v>
      </c>
      <c r="H41" s="106">
        <v>0.9655627081</v>
      </c>
      <c r="I41" s="108">
        <v>1.832460733</v>
      </c>
      <c r="J41" s="106">
        <v>1.3542268727</v>
      </c>
      <c r="K41" s="106">
        <v>2.4795788695000001</v>
      </c>
      <c r="L41" s="106">
        <v>0.99323139969999996</v>
      </c>
      <c r="M41" s="106">
        <v>0.72970982439999998</v>
      </c>
      <c r="N41" s="106">
        <v>1.3519190512000001</v>
      </c>
      <c r="O41" s="119">
        <v>41</v>
      </c>
      <c r="P41" s="119">
        <v>2374</v>
      </c>
      <c r="Q41" s="114">
        <v>1.6618484382000001</v>
      </c>
      <c r="R41" s="106">
        <v>1.2167333139000001</v>
      </c>
      <c r="S41" s="106">
        <v>2.2697991417000001</v>
      </c>
      <c r="T41" s="106">
        <v>0.93530163229999996</v>
      </c>
      <c r="U41" s="108">
        <v>1.7270429654999999</v>
      </c>
      <c r="V41" s="106">
        <v>1.2716505838000001</v>
      </c>
      <c r="W41" s="106">
        <v>2.3455164827999999</v>
      </c>
      <c r="X41" s="106">
        <v>1.0129960204999999</v>
      </c>
      <c r="Y41" s="106">
        <v>0.74167172930000003</v>
      </c>
      <c r="Z41" s="106">
        <v>1.3835783367000001</v>
      </c>
      <c r="AA41" s="119">
        <v>53</v>
      </c>
      <c r="AB41" s="119">
        <v>2448</v>
      </c>
      <c r="AC41" s="114">
        <v>1.9277785577</v>
      </c>
      <c r="AD41" s="106">
        <v>1.4631158508</v>
      </c>
      <c r="AE41" s="106">
        <v>2.5400108716999998</v>
      </c>
      <c r="AF41" s="106">
        <v>0.62534566849999995</v>
      </c>
      <c r="AG41" s="108">
        <v>2.1650326796999999</v>
      </c>
      <c r="AH41" s="106">
        <v>1.6540282853999999</v>
      </c>
      <c r="AI41" s="106">
        <v>2.8339095200000002</v>
      </c>
      <c r="AJ41" s="106">
        <v>1.0711259711000001</v>
      </c>
      <c r="AK41" s="106">
        <v>0.81294678799999998</v>
      </c>
      <c r="AL41" s="106">
        <v>1.4112988241</v>
      </c>
      <c r="AM41" s="106">
        <v>0.48008059110000001</v>
      </c>
      <c r="AN41" s="106">
        <v>1.1600206814</v>
      </c>
      <c r="AO41" s="106">
        <v>0.76832122380000001</v>
      </c>
      <c r="AP41" s="106">
        <v>1.7514132625000001</v>
      </c>
      <c r="AQ41" s="106">
        <v>0.86332017289999996</v>
      </c>
      <c r="AR41" s="106">
        <v>0.96256601649999995</v>
      </c>
      <c r="AS41" s="106">
        <v>0.6234229282</v>
      </c>
      <c r="AT41" s="106">
        <v>1.4862034971</v>
      </c>
      <c r="AU41" s="105" t="s">
        <v>28</v>
      </c>
      <c r="AV41" s="105" t="s">
        <v>28</v>
      </c>
      <c r="AW41" s="105" t="s">
        <v>28</v>
      </c>
      <c r="AX41" s="105" t="s">
        <v>28</v>
      </c>
      <c r="AY41" s="105" t="s">
        <v>28</v>
      </c>
      <c r="AZ41" s="105" t="s">
        <v>28</v>
      </c>
      <c r="BA41" s="105" t="s">
        <v>28</v>
      </c>
      <c r="BB41" s="105" t="s">
        <v>28</v>
      </c>
      <c r="BC41" s="115" t="s">
        <v>28</v>
      </c>
      <c r="BD41" s="116">
        <v>42</v>
      </c>
      <c r="BE41" s="116">
        <v>41</v>
      </c>
      <c r="BF41" s="116">
        <v>53</v>
      </c>
    </row>
    <row r="42" spans="1:93" x14ac:dyDescent="0.3">
      <c r="A42" s="10"/>
      <c r="B42" t="s">
        <v>135</v>
      </c>
      <c r="C42" s="105">
        <v>174</v>
      </c>
      <c r="D42" s="119">
        <v>9600</v>
      </c>
      <c r="E42" s="114">
        <v>2.1277599193999999</v>
      </c>
      <c r="F42" s="106">
        <v>1.8135590122</v>
      </c>
      <c r="G42" s="106">
        <v>2.496396447</v>
      </c>
      <c r="H42" s="106">
        <v>1.3128051199999999E-2</v>
      </c>
      <c r="I42" s="108">
        <v>1.8125</v>
      </c>
      <c r="J42" s="106">
        <v>1.5622430194000001</v>
      </c>
      <c r="K42" s="106">
        <v>2.10284585</v>
      </c>
      <c r="L42" s="106">
        <v>1.2240866911999999</v>
      </c>
      <c r="M42" s="106">
        <v>1.0433289160999999</v>
      </c>
      <c r="N42" s="106">
        <v>1.4361609310000001</v>
      </c>
      <c r="O42" s="119">
        <v>167</v>
      </c>
      <c r="P42" s="119">
        <v>10011</v>
      </c>
      <c r="Q42" s="114">
        <v>1.7784185243999999</v>
      </c>
      <c r="R42" s="106">
        <v>1.5114869329</v>
      </c>
      <c r="S42" s="106">
        <v>2.0924907644999999</v>
      </c>
      <c r="T42" s="106">
        <v>0.33073103539999998</v>
      </c>
      <c r="U42" s="108">
        <v>1.6681650185000001</v>
      </c>
      <c r="V42" s="106">
        <v>1.4334120690000001</v>
      </c>
      <c r="W42" s="106">
        <v>1.9413639588</v>
      </c>
      <c r="X42" s="106">
        <v>1.0840524602999999</v>
      </c>
      <c r="Y42" s="106">
        <v>0.92134168979999997</v>
      </c>
      <c r="Z42" s="106">
        <v>1.2754982757</v>
      </c>
      <c r="AA42" s="119">
        <v>233</v>
      </c>
      <c r="AB42" s="119">
        <v>10506</v>
      </c>
      <c r="AC42" s="114">
        <v>2.1870968306999998</v>
      </c>
      <c r="AD42" s="106">
        <v>1.8984681075000001</v>
      </c>
      <c r="AE42" s="106">
        <v>2.5196064805999998</v>
      </c>
      <c r="AF42" s="106">
        <v>6.9478556000000004E-3</v>
      </c>
      <c r="AG42" s="108">
        <v>2.2177803159999998</v>
      </c>
      <c r="AH42" s="106">
        <v>1.9505381877000001</v>
      </c>
      <c r="AI42" s="106">
        <v>2.5216371363999999</v>
      </c>
      <c r="AJ42" s="106">
        <v>1.2152102259999999</v>
      </c>
      <c r="AK42" s="106">
        <v>1.0548402912999999</v>
      </c>
      <c r="AL42" s="106">
        <v>1.3999615918999999</v>
      </c>
      <c r="AM42" s="106">
        <v>5.04541373E-2</v>
      </c>
      <c r="AN42" s="106">
        <v>1.2297987233000001</v>
      </c>
      <c r="AO42" s="106">
        <v>0.99959079569999998</v>
      </c>
      <c r="AP42" s="106">
        <v>1.5130240357</v>
      </c>
      <c r="AQ42" s="106">
        <v>0.1101866158</v>
      </c>
      <c r="AR42" s="106">
        <v>0.83581728749999995</v>
      </c>
      <c r="AS42" s="106">
        <v>0.67072039480000001</v>
      </c>
      <c r="AT42" s="106">
        <v>1.0415525510000001</v>
      </c>
      <c r="AU42" s="105" t="s">
        <v>28</v>
      </c>
      <c r="AV42" s="105" t="s">
        <v>28</v>
      </c>
      <c r="AW42" s="105" t="s">
        <v>28</v>
      </c>
      <c r="AX42" s="105" t="s">
        <v>28</v>
      </c>
      <c r="AY42" s="105" t="s">
        <v>28</v>
      </c>
      <c r="AZ42" s="105" t="s">
        <v>28</v>
      </c>
      <c r="BA42" s="105" t="s">
        <v>28</v>
      </c>
      <c r="BB42" s="105" t="s">
        <v>28</v>
      </c>
      <c r="BC42" s="115" t="s">
        <v>28</v>
      </c>
      <c r="BD42" s="116">
        <v>174</v>
      </c>
      <c r="BE42" s="116">
        <v>167</v>
      </c>
      <c r="BF42" s="116">
        <v>233</v>
      </c>
    </row>
    <row r="43" spans="1:93" x14ac:dyDescent="0.3">
      <c r="A43" s="10"/>
      <c r="B43" t="s">
        <v>140</v>
      </c>
      <c r="C43" s="105">
        <v>28</v>
      </c>
      <c r="D43" s="119">
        <v>1890</v>
      </c>
      <c r="E43" s="114">
        <v>1.5903599718999999</v>
      </c>
      <c r="F43" s="106">
        <v>1.0926868469</v>
      </c>
      <c r="G43" s="106">
        <v>2.3147023755</v>
      </c>
      <c r="H43" s="106">
        <v>0.64241849220000002</v>
      </c>
      <c r="I43" s="108">
        <v>1.4814814814999999</v>
      </c>
      <c r="J43" s="106">
        <v>1.0229025372</v>
      </c>
      <c r="K43" s="106">
        <v>2.1456466283000002</v>
      </c>
      <c r="L43" s="106">
        <v>0.91492393390000004</v>
      </c>
      <c r="M43" s="106">
        <v>0.62861576379999995</v>
      </c>
      <c r="N43" s="106">
        <v>1.3316334921999999</v>
      </c>
      <c r="O43" s="119">
        <v>36</v>
      </c>
      <c r="P43" s="119">
        <v>1898</v>
      </c>
      <c r="Q43" s="114">
        <v>1.9374571126</v>
      </c>
      <c r="R43" s="106">
        <v>1.3898177266</v>
      </c>
      <c r="S43" s="106">
        <v>2.7008865920999998</v>
      </c>
      <c r="T43" s="106">
        <v>0.32634920309999998</v>
      </c>
      <c r="U43" s="108">
        <v>1.8967334036000001</v>
      </c>
      <c r="V43" s="106">
        <v>1.3681678119</v>
      </c>
      <c r="W43" s="106">
        <v>2.6295002506</v>
      </c>
      <c r="X43" s="106">
        <v>1.1809959920999999</v>
      </c>
      <c r="Y43" s="106">
        <v>0.84717703129999999</v>
      </c>
      <c r="Z43" s="106">
        <v>1.6463519216</v>
      </c>
      <c r="AA43" s="119">
        <v>44</v>
      </c>
      <c r="AB43" s="119">
        <v>1984</v>
      </c>
      <c r="AC43" s="114">
        <v>2.0611352513000001</v>
      </c>
      <c r="AD43" s="106">
        <v>1.5241187282999999</v>
      </c>
      <c r="AE43" s="106">
        <v>2.7873671817000001</v>
      </c>
      <c r="AF43" s="106">
        <v>0.37859114269999999</v>
      </c>
      <c r="AG43" s="108">
        <v>2.2177419354999999</v>
      </c>
      <c r="AH43" s="106">
        <v>1.6503936642999999</v>
      </c>
      <c r="AI43" s="106">
        <v>2.9801249233</v>
      </c>
      <c r="AJ43" s="106">
        <v>1.1452225614</v>
      </c>
      <c r="AK43" s="106">
        <v>0.84684163869999995</v>
      </c>
      <c r="AL43" s="106">
        <v>1.5487366884</v>
      </c>
      <c r="AM43" s="106">
        <v>0.78514217770000005</v>
      </c>
      <c r="AN43" s="106">
        <v>1.0638352911</v>
      </c>
      <c r="AO43" s="106">
        <v>0.6818165706</v>
      </c>
      <c r="AP43" s="106">
        <v>1.6598973614000001</v>
      </c>
      <c r="AQ43" s="106">
        <v>0.43684105159999997</v>
      </c>
      <c r="AR43" s="106">
        <v>1.2182506770999999</v>
      </c>
      <c r="AS43" s="106">
        <v>0.74065812919999996</v>
      </c>
      <c r="AT43" s="106">
        <v>2.0038053372000002</v>
      </c>
      <c r="AU43" s="105" t="s">
        <v>28</v>
      </c>
      <c r="AV43" s="105" t="s">
        <v>28</v>
      </c>
      <c r="AW43" s="105" t="s">
        <v>28</v>
      </c>
      <c r="AX43" s="105" t="s">
        <v>28</v>
      </c>
      <c r="AY43" s="105" t="s">
        <v>28</v>
      </c>
      <c r="AZ43" s="105" t="s">
        <v>28</v>
      </c>
      <c r="BA43" s="105" t="s">
        <v>28</v>
      </c>
      <c r="BB43" s="105" t="s">
        <v>28</v>
      </c>
      <c r="BC43" s="115" t="s">
        <v>28</v>
      </c>
      <c r="BD43" s="116">
        <v>28</v>
      </c>
      <c r="BE43" s="116">
        <v>36</v>
      </c>
      <c r="BF43" s="116">
        <v>44</v>
      </c>
    </row>
    <row r="44" spans="1:93" x14ac:dyDescent="0.3">
      <c r="A44" s="10"/>
      <c r="B44" t="s">
        <v>137</v>
      </c>
      <c r="C44" s="105">
        <v>90</v>
      </c>
      <c r="D44" s="119">
        <v>4086</v>
      </c>
      <c r="E44" s="114">
        <v>1.8044519713</v>
      </c>
      <c r="F44" s="106">
        <v>1.4546291958999999</v>
      </c>
      <c r="G44" s="106">
        <v>2.2384033854999998</v>
      </c>
      <c r="H44" s="106">
        <v>0.73387141690000002</v>
      </c>
      <c r="I44" s="108">
        <v>2.2026431718000001</v>
      </c>
      <c r="J44" s="106">
        <v>1.7915116072999999</v>
      </c>
      <c r="K44" s="106">
        <v>2.7081247604000001</v>
      </c>
      <c r="L44" s="106">
        <v>1.0380896936999999</v>
      </c>
      <c r="M44" s="106">
        <v>0.83683888539999995</v>
      </c>
      <c r="N44" s="106">
        <v>1.2877391706000001</v>
      </c>
      <c r="O44" s="119">
        <v>94</v>
      </c>
      <c r="P44" s="119">
        <v>4154</v>
      </c>
      <c r="Q44" s="114">
        <v>1.7808133000999999</v>
      </c>
      <c r="R44" s="106">
        <v>1.4416417258000001</v>
      </c>
      <c r="S44" s="106">
        <v>2.1997809531999999</v>
      </c>
      <c r="T44" s="106">
        <v>0.44657502710000002</v>
      </c>
      <c r="U44" s="108">
        <v>2.2628791526000001</v>
      </c>
      <c r="V44" s="106">
        <v>1.8487007854999999</v>
      </c>
      <c r="W44" s="106">
        <v>2.7698490202000001</v>
      </c>
      <c r="X44" s="106">
        <v>1.0855122193</v>
      </c>
      <c r="Y44" s="106">
        <v>0.87876685850000003</v>
      </c>
      <c r="Z44" s="106">
        <v>1.3408980629</v>
      </c>
      <c r="AA44" s="119">
        <v>103</v>
      </c>
      <c r="AB44" s="119">
        <v>4387</v>
      </c>
      <c r="AC44" s="114">
        <v>1.6904319227</v>
      </c>
      <c r="AD44" s="106">
        <v>1.3801060307999999</v>
      </c>
      <c r="AE44" s="106">
        <v>2.0705366267</v>
      </c>
      <c r="AF44" s="106">
        <v>0.54475274819999997</v>
      </c>
      <c r="AG44" s="108">
        <v>2.3478459084000001</v>
      </c>
      <c r="AH44" s="106">
        <v>1.9355224367999999</v>
      </c>
      <c r="AI44" s="106">
        <v>2.8480064629999999</v>
      </c>
      <c r="AJ44" s="106">
        <v>0.93924975340000005</v>
      </c>
      <c r="AK44" s="106">
        <v>0.76682428410000003</v>
      </c>
      <c r="AL44" s="106">
        <v>1.1504462202000001</v>
      </c>
      <c r="AM44" s="106">
        <v>0.72178078440000004</v>
      </c>
      <c r="AN44" s="106">
        <v>0.9492471348</v>
      </c>
      <c r="AO44" s="106">
        <v>0.7126372876</v>
      </c>
      <c r="AP44" s="106">
        <v>1.2644161885</v>
      </c>
      <c r="AQ44" s="106">
        <v>0.9303666652</v>
      </c>
      <c r="AR44" s="106">
        <v>0.98689980580000003</v>
      </c>
      <c r="AS44" s="106">
        <v>0.73421128290000004</v>
      </c>
      <c r="AT44" s="106">
        <v>1.3265544255999999</v>
      </c>
      <c r="AU44" s="105" t="s">
        <v>28</v>
      </c>
      <c r="AV44" s="105" t="s">
        <v>28</v>
      </c>
      <c r="AW44" s="105" t="s">
        <v>28</v>
      </c>
      <c r="AX44" s="105" t="s">
        <v>28</v>
      </c>
      <c r="AY44" s="105" t="s">
        <v>28</v>
      </c>
      <c r="AZ44" s="105" t="s">
        <v>28</v>
      </c>
      <c r="BA44" s="105" t="s">
        <v>28</v>
      </c>
      <c r="BB44" s="105" t="s">
        <v>28</v>
      </c>
      <c r="BC44" s="115" t="s">
        <v>28</v>
      </c>
      <c r="BD44" s="116">
        <v>90</v>
      </c>
      <c r="BE44" s="116">
        <v>94</v>
      </c>
      <c r="BF44" s="116">
        <v>103</v>
      </c>
    </row>
    <row r="45" spans="1:93" x14ac:dyDescent="0.3">
      <c r="A45" s="10"/>
      <c r="B45" t="s">
        <v>139</v>
      </c>
      <c r="C45" s="105">
        <v>96</v>
      </c>
      <c r="D45" s="119">
        <v>4601</v>
      </c>
      <c r="E45" s="114">
        <v>2.1985559263000001</v>
      </c>
      <c r="F45" s="106">
        <v>1.7840400669000001</v>
      </c>
      <c r="G45" s="106">
        <v>2.7093831863000002</v>
      </c>
      <c r="H45" s="106">
        <v>2.7528963699999999E-2</v>
      </c>
      <c r="I45" s="108">
        <v>2.0865029340999999</v>
      </c>
      <c r="J45" s="106">
        <v>1.7082192279999999</v>
      </c>
      <c r="K45" s="106">
        <v>2.5485572475999998</v>
      </c>
      <c r="L45" s="106">
        <v>1.2648151818</v>
      </c>
      <c r="M45" s="106">
        <v>1.0263468554999999</v>
      </c>
      <c r="N45" s="106">
        <v>1.5586908417000001</v>
      </c>
      <c r="O45" s="119">
        <v>108</v>
      </c>
      <c r="P45" s="119">
        <v>5002</v>
      </c>
      <c r="Q45" s="114">
        <v>2.1405101111999998</v>
      </c>
      <c r="R45" s="106">
        <v>1.7561952215000001</v>
      </c>
      <c r="S45" s="106">
        <v>2.6089260921999999</v>
      </c>
      <c r="T45" s="106">
        <v>8.4200825000000003E-3</v>
      </c>
      <c r="U45" s="108">
        <v>2.1591363454999999</v>
      </c>
      <c r="V45" s="106">
        <v>1.7880232488000001</v>
      </c>
      <c r="W45" s="106">
        <v>2.6072758067000001</v>
      </c>
      <c r="X45" s="106">
        <v>1.3047689397</v>
      </c>
      <c r="Y45" s="106">
        <v>1.0705060280000001</v>
      </c>
      <c r="Z45" s="106">
        <v>1.5902964967</v>
      </c>
      <c r="AA45" s="119">
        <v>125</v>
      </c>
      <c r="AB45" s="119">
        <v>5372</v>
      </c>
      <c r="AC45" s="114">
        <v>2.1733819905999998</v>
      </c>
      <c r="AD45" s="106">
        <v>1.8055076320000001</v>
      </c>
      <c r="AE45" s="106">
        <v>2.6162111935999999</v>
      </c>
      <c r="AF45" s="106">
        <v>4.6194194399999999E-2</v>
      </c>
      <c r="AG45" s="108">
        <v>2.3268801191000001</v>
      </c>
      <c r="AH45" s="106">
        <v>1.9527211425</v>
      </c>
      <c r="AI45" s="106">
        <v>2.7727313291</v>
      </c>
      <c r="AJ45" s="106">
        <v>1.2075898893999999</v>
      </c>
      <c r="AK45" s="106">
        <v>1.0031889337</v>
      </c>
      <c r="AL45" s="106">
        <v>1.4536377865000001</v>
      </c>
      <c r="AM45" s="106">
        <v>0.9101148805</v>
      </c>
      <c r="AN45" s="106">
        <v>1.0153570306999999</v>
      </c>
      <c r="AO45" s="106">
        <v>0.77930794920000002</v>
      </c>
      <c r="AP45" s="106">
        <v>1.3229043805</v>
      </c>
      <c r="AQ45" s="106">
        <v>0.85219409609999996</v>
      </c>
      <c r="AR45" s="106">
        <v>0.97359820850000001</v>
      </c>
      <c r="AS45" s="106">
        <v>0.73475459850000002</v>
      </c>
      <c r="AT45" s="106">
        <v>1.2900817138</v>
      </c>
      <c r="AU45" s="105" t="s">
        <v>28</v>
      </c>
      <c r="AV45" s="105" t="s">
        <v>28</v>
      </c>
      <c r="AW45" s="105" t="s">
        <v>28</v>
      </c>
      <c r="AX45" s="105" t="s">
        <v>28</v>
      </c>
      <c r="AY45" s="105" t="s">
        <v>28</v>
      </c>
      <c r="AZ45" s="105" t="s">
        <v>28</v>
      </c>
      <c r="BA45" s="105" t="s">
        <v>28</v>
      </c>
      <c r="BB45" s="105" t="s">
        <v>28</v>
      </c>
      <c r="BC45" s="115" t="s">
        <v>28</v>
      </c>
      <c r="BD45" s="116">
        <v>96</v>
      </c>
      <c r="BE45" s="116">
        <v>108</v>
      </c>
      <c r="BF45" s="116">
        <v>125</v>
      </c>
    </row>
    <row r="46" spans="1:93" x14ac:dyDescent="0.3">
      <c r="A46" s="10"/>
      <c r="B46" t="s">
        <v>143</v>
      </c>
      <c r="C46" s="105">
        <v>53</v>
      </c>
      <c r="D46" s="119">
        <v>2387</v>
      </c>
      <c r="E46" s="114">
        <v>2.1857201111000002</v>
      </c>
      <c r="F46" s="106">
        <v>1.6587749489000001</v>
      </c>
      <c r="G46" s="106">
        <v>2.8800606177999999</v>
      </c>
      <c r="H46" s="106">
        <v>0.1036323109</v>
      </c>
      <c r="I46" s="108">
        <v>2.2203602848999999</v>
      </c>
      <c r="J46" s="106">
        <v>1.6962971272</v>
      </c>
      <c r="K46" s="106">
        <v>2.9063303330000001</v>
      </c>
      <c r="L46" s="106">
        <v>1.2574308192000001</v>
      </c>
      <c r="M46" s="106">
        <v>0.95428263310000006</v>
      </c>
      <c r="N46" s="106">
        <v>1.6568804777999999</v>
      </c>
      <c r="O46" s="119">
        <v>61</v>
      </c>
      <c r="P46" s="119">
        <v>2415</v>
      </c>
      <c r="Q46" s="114">
        <v>2.3993383231999998</v>
      </c>
      <c r="R46" s="106">
        <v>1.8535090237</v>
      </c>
      <c r="S46" s="106">
        <v>3.1059057797</v>
      </c>
      <c r="T46" s="106">
        <v>3.8913328999999998E-3</v>
      </c>
      <c r="U46" s="108">
        <v>2.5258799172000002</v>
      </c>
      <c r="V46" s="106">
        <v>1.965293918</v>
      </c>
      <c r="W46" s="106">
        <v>3.2463690533</v>
      </c>
      <c r="X46" s="106">
        <v>1.4625402158</v>
      </c>
      <c r="Y46" s="106">
        <v>1.1298246109000001</v>
      </c>
      <c r="Z46" s="106">
        <v>1.8932353413</v>
      </c>
      <c r="AA46" s="119">
        <v>57</v>
      </c>
      <c r="AB46" s="119">
        <v>2498</v>
      </c>
      <c r="AC46" s="114">
        <v>1.9481168498000001</v>
      </c>
      <c r="AD46" s="106">
        <v>1.4921385128</v>
      </c>
      <c r="AE46" s="106">
        <v>2.5434363015999999</v>
      </c>
      <c r="AF46" s="106">
        <v>0.56044671450000005</v>
      </c>
      <c r="AG46" s="108">
        <v>2.2818254603999999</v>
      </c>
      <c r="AH46" s="106">
        <v>1.7601027561</v>
      </c>
      <c r="AI46" s="106">
        <v>2.9581951471000001</v>
      </c>
      <c r="AJ46" s="106">
        <v>1.0824264770000001</v>
      </c>
      <c r="AK46" s="106">
        <v>0.82907256500000004</v>
      </c>
      <c r="AL46" s="106">
        <v>1.4132020857000001</v>
      </c>
      <c r="AM46" s="106">
        <v>0.26498004809999998</v>
      </c>
      <c r="AN46" s="106">
        <v>0.81193920460000002</v>
      </c>
      <c r="AO46" s="106">
        <v>0.56291058019999995</v>
      </c>
      <c r="AP46" s="106">
        <v>1.1711367582000001</v>
      </c>
      <c r="AQ46" s="106">
        <v>0.62416269930000001</v>
      </c>
      <c r="AR46" s="106">
        <v>1.0977335620999999</v>
      </c>
      <c r="AS46" s="106">
        <v>0.75595978580000001</v>
      </c>
      <c r="AT46" s="106">
        <v>1.5940252324999999</v>
      </c>
      <c r="AU46" s="105" t="s">
        <v>28</v>
      </c>
      <c r="AV46" s="105">
        <v>2</v>
      </c>
      <c r="AW46" s="105" t="s">
        <v>28</v>
      </c>
      <c r="AX46" s="105" t="s">
        <v>28</v>
      </c>
      <c r="AY46" s="105" t="s">
        <v>28</v>
      </c>
      <c r="AZ46" s="105" t="s">
        <v>28</v>
      </c>
      <c r="BA46" s="105" t="s">
        <v>28</v>
      </c>
      <c r="BB46" s="105" t="s">
        <v>28</v>
      </c>
      <c r="BC46" s="115">
        <v>-2</v>
      </c>
      <c r="BD46" s="116">
        <v>53</v>
      </c>
      <c r="BE46" s="116">
        <v>61</v>
      </c>
      <c r="BF46" s="116">
        <v>57</v>
      </c>
    </row>
    <row r="47" spans="1:93" x14ac:dyDescent="0.3">
      <c r="A47" s="10"/>
      <c r="B47" t="s">
        <v>145</v>
      </c>
      <c r="C47" s="105">
        <v>43</v>
      </c>
      <c r="D47" s="119">
        <v>2812</v>
      </c>
      <c r="E47" s="114">
        <v>1.8965408918</v>
      </c>
      <c r="F47" s="106">
        <v>1.3984118522</v>
      </c>
      <c r="G47" s="106">
        <v>2.5721087451</v>
      </c>
      <c r="H47" s="106">
        <v>0.5750418477</v>
      </c>
      <c r="I47" s="108">
        <v>1.5291607397</v>
      </c>
      <c r="J47" s="106">
        <v>1.1340863436999999</v>
      </c>
      <c r="K47" s="106">
        <v>2.0618646727000001</v>
      </c>
      <c r="L47" s="106">
        <v>1.0910678614</v>
      </c>
      <c r="M47" s="106">
        <v>0.80449740660000002</v>
      </c>
      <c r="N47" s="106">
        <v>1.4797177324999999</v>
      </c>
      <c r="O47" s="119">
        <v>56</v>
      </c>
      <c r="P47" s="119">
        <v>2894</v>
      </c>
      <c r="Q47" s="114">
        <v>2.2911019876999998</v>
      </c>
      <c r="R47" s="106">
        <v>1.7517874604000001</v>
      </c>
      <c r="S47" s="106">
        <v>2.9964527300000001</v>
      </c>
      <c r="T47" s="106">
        <v>1.4722143E-2</v>
      </c>
      <c r="U47" s="108">
        <v>1.9350380097</v>
      </c>
      <c r="V47" s="106">
        <v>1.4891653053</v>
      </c>
      <c r="W47" s="106">
        <v>2.5144099755</v>
      </c>
      <c r="X47" s="106">
        <v>1.3965636955</v>
      </c>
      <c r="Y47" s="106">
        <v>1.0678192339999999</v>
      </c>
      <c r="Z47" s="106">
        <v>1.8265171608999999</v>
      </c>
      <c r="AA47" s="119">
        <v>66</v>
      </c>
      <c r="AB47" s="119">
        <v>3049</v>
      </c>
      <c r="AC47" s="114">
        <v>2.3267115733999999</v>
      </c>
      <c r="AD47" s="106">
        <v>1.8152084123000001</v>
      </c>
      <c r="AE47" s="106">
        <v>2.9823499655000001</v>
      </c>
      <c r="AF47" s="106">
        <v>4.2620967699999998E-2</v>
      </c>
      <c r="AG47" s="108">
        <v>2.1646441456000001</v>
      </c>
      <c r="AH47" s="106">
        <v>1.7006339476000001</v>
      </c>
      <c r="AI47" s="106">
        <v>2.7552574049</v>
      </c>
      <c r="AJ47" s="106">
        <v>1.2927839578</v>
      </c>
      <c r="AK47" s="106">
        <v>1.00857895</v>
      </c>
      <c r="AL47" s="106">
        <v>1.6570744032</v>
      </c>
      <c r="AM47" s="106">
        <v>0.93322392779999996</v>
      </c>
      <c r="AN47" s="106">
        <v>1.0155425580999999</v>
      </c>
      <c r="AO47" s="106">
        <v>0.70797578969999997</v>
      </c>
      <c r="AP47" s="106">
        <v>1.4567259251</v>
      </c>
      <c r="AQ47" s="106">
        <v>0.35636185069999998</v>
      </c>
      <c r="AR47" s="106">
        <v>1.2080424934</v>
      </c>
      <c r="AS47" s="106">
        <v>0.80845235029999996</v>
      </c>
      <c r="AT47" s="106">
        <v>1.8051362769999999</v>
      </c>
      <c r="AU47" s="105" t="s">
        <v>28</v>
      </c>
      <c r="AV47" s="105" t="s">
        <v>28</v>
      </c>
      <c r="AW47" s="105" t="s">
        <v>28</v>
      </c>
      <c r="AX47" s="105" t="s">
        <v>28</v>
      </c>
      <c r="AY47" s="105" t="s">
        <v>28</v>
      </c>
      <c r="AZ47" s="105" t="s">
        <v>28</v>
      </c>
      <c r="BA47" s="105" t="s">
        <v>28</v>
      </c>
      <c r="BB47" s="105" t="s">
        <v>28</v>
      </c>
      <c r="BC47" s="115" t="s">
        <v>28</v>
      </c>
      <c r="BD47" s="116">
        <v>43</v>
      </c>
      <c r="BE47" s="116">
        <v>56</v>
      </c>
      <c r="BF47" s="116">
        <v>66</v>
      </c>
      <c r="BQ47" s="52"/>
      <c r="CO47" s="4"/>
    </row>
    <row r="48" spans="1:93" x14ac:dyDescent="0.3">
      <c r="A48" s="10"/>
      <c r="B48" t="s">
        <v>97</v>
      </c>
      <c r="C48" s="105">
        <v>183</v>
      </c>
      <c r="D48" s="119">
        <v>5302</v>
      </c>
      <c r="E48" s="114">
        <v>2.9406933837999998</v>
      </c>
      <c r="F48" s="106">
        <v>2.513000656</v>
      </c>
      <c r="G48" s="106">
        <v>3.4411760127000002</v>
      </c>
      <c r="H48" s="106">
        <v>5.5037510000000002E-11</v>
      </c>
      <c r="I48" s="108">
        <v>3.4515277254000001</v>
      </c>
      <c r="J48" s="106">
        <v>2.9859926727000001</v>
      </c>
      <c r="K48" s="106">
        <v>3.9896426231</v>
      </c>
      <c r="L48" s="106">
        <v>1.6917621209</v>
      </c>
      <c r="M48" s="106">
        <v>1.4457132264000001</v>
      </c>
      <c r="N48" s="106">
        <v>1.9796865805999999</v>
      </c>
      <c r="O48" s="119">
        <v>182</v>
      </c>
      <c r="P48" s="119">
        <v>5563</v>
      </c>
      <c r="Q48" s="114">
        <v>2.5657616767000002</v>
      </c>
      <c r="R48" s="106">
        <v>2.1919810340999999</v>
      </c>
      <c r="S48" s="106">
        <v>3.0032800827999999</v>
      </c>
      <c r="T48" s="106">
        <v>2.5872399E-8</v>
      </c>
      <c r="U48" s="108">
        <v>3.2716160345</v>
      </c>
      <c r="V48" s="106">
        <v>2.8292222953000001</v>
      </c>
      <c r="W48" s="106">
        <v>3.7831850453000002</v>
      </c>
      <c r="X48" s="106">
        <v>1.5639852036999999</v>
      </c>
      <c r="Y48" s="106">
        <v>1.3361435456999999</v>
      </c>
      <c r="Z48" s="106">
        <v>1.8306788408000001</v>
      </c>
      <c r="AA48" s="119">
        <v>176</v>
      </c>
      <c r="AB48" s="119">
        <v>5622</v>
      </c>
      <c r="AC48" s="114">
        <v>2.2910810370000001</v>
      </c>
      <c r="AD48" s="106">
        <v>1.9527101911</v>
      </c>
      <c r="AE48" s="106">
        <v>2.6880856882000002</v>
      </c>
      <c r="AF48" s="106">
        <v>3.0736415E-3</v>
      </c>
      <c r="AG48" s="108">
        <v>3.1305585201000001</v>
      </c>
      <c r="AH48" s="106">
        <v>2.7005989600999998</v>
      </c>
      <c r="AI48" s="106">
        <v>3.6289714958000001</v>
      </c>
      <c r="AJ48" s="106">
        <v>1.2729866669000001</v>
      </c>
      <c r="AK48" s="106">
        <v>1.0849786617999999</v>
      </c>
      <c r="AL48" s="106">
        <v>1.4935732021000001</v>
      </c>
      <c r="AM48" s="106">
        <v>0.30492191969999999</v>
      </c>
      <c r="AN48" s="106">
        <v>0.89294382159999997</v>
      </c>
      <c r="AO48" s="106">
        <v>0.71924652970000003</v>
      </c>
      <c r="AP48" s="106">
        <v>1.1085888295999999</v>
      </c>
      <c r="AQ48" s="106">
        <v>0.2120242899</v>
      </c>
      <c r="AR48" s="106">
        <v>0.87250227820000004</v>
      </c>
      <c r="AS48" s="106">
        <v>0.7042758469</v>
      </c>
      <c r="AT48" s="106">
        <v>1.0809120158000001</v>
      </c>
      <c r="AU48" s="105">
        <v>1</v>
      </c>
      <c r="AV48" s="105">
        <v>2</v>
      </c>
      <c r="AW48" s="105">
        <v>3</v>
      </c>
      <c r="AX48" s="105" t="s">
        <v>28</v>
      </c>
      <c r="AY48" s="105" t="s">
        <v>28</v>
      </c>
      <c r="AZ48" s="105" t="s">
        <v>28</v>
      </c>
      <c r="BA48" s="105" t="s">
        <v>28</v>
      </c>
      <c r="BB48" s="105" t="s">
        <v>28</v>
      </c>
      <c r="BC48" s="115" t="s">
        <v>233</v>
      </c>
      <c r="BD48" s="116">
        <v>183</v>
      </c>
      <c r="BE48" s="116">
        <v>182</v>
      </c>
      <c r="BF48" s="116">
        <v>176</v>
      </c>
    </row>
    <row r="49" spans="1:93" x14ac:dyDescent="0.3">
      <c r="A49" s="10"/>
      <c r="B49" t="s">
        <v>144</v>
      </c>
      <c r="C49" s="105">
        <v>90</v>
      </c>
      <c r="D49" s="119">
        <v>3115</v>
      </c>
      <c r="E49" s="114">
        <v>3.0007394711000002</v>
      </c>
      <c r="F49" s="106">
        <v>2.4199319987000001</v>
      </c>
      <c r="G49" s="106">
        <v>3.7209464474999998</v>
      </c>
      <c r="H49" s="106">
        <v>6.5419408000000004E-7</v>
      </c>
      <c r="I49" s="108">
        <v>2.8892455858999999</v>
      </c>
      <c r="J49" s="106">
        <v>2.3499571196</v>
      </c>
      <c r="K49" s="106">
        <v>3.5522946295</v>
      </c>
      <c r="L49" s="106">
        <v>1.7263062514</v>
      </c>
      <c r="M49" s="106">
        <v>1.3921714221999999</v>
      </c>
      <c r="N49" s="106">
        <v>2.1406367247999998</v>
      </c>
      <c r="O49" s="119">
        <v>71</v>
      </c>
      <c r="P49" s="119">
        <v>2965</v>
      </c>
      <c r="Q49" s="114">
        <v>2.3685075610999999</v>
      </c>
      <c r="R49" s="106">
        <v>1.8627119694000001</v>
      </c>
      <c r="S49" s="106">
        <v>3.0116454713</v>
      </c>
      <c r="T49" s="106">
        <v>2.7331504999999999E-3</v>
      </c>
      <c r="U49" s="108">
        <v>2.3946037099000002</v>
      </c>
      <c r="V49" s="106">
        <v>1.8976434385000001</v>
      </c>
      <c r="W49" s="106">
        <v>3.0217093534999999</v>
      </c>
      <c r="X49" s="106">
        <v>1.4437470222</v>
      </c>
      <c r="Y49" s="106">
        <v>1.1354343567</v>
      </c>
      <c r="Z49" s="106">
        <v>1.8357780454999999</v>
      </c>
      <c r="AA49" s="119">
        <v>68</v>
      </c>
      <c r="AB49" s="119">
        <v>3232</v>
      </c>
      <c r="AC49" s="114">
        <v>2.0358714870000001</v>
      </c>
      <c r="AD49" s="106">
        <v>1.5935196113000001</v>
      </c>
      <c r="AE49" s="106">
        <v>2.6010176982000002</v>
      </c>
      <c r="AF49" s="106">
        <v>0.32403716910000002</v>
      </c>
      <c r="AG49" s="108">
        <v>2.1039603960000002</v>
      </c>
      <c r="AH49" s="106">
        <v>1.658877098</v>
      </c>
      <c r="AI49" s="106">
        <v>2.6684613063999998</v>
      </c>
      <c r="AJ49" s="106">
        <v>1.1311853298000001</v>
      </c>
      <c r="AK49" s="106">
        <v>0.88540264879999997</v>
      </c>
      <c r="AL49" s="106">
        <v>1.445195869</v>
      </c>
      <c r="AM49" s="106">
        <v>0.38006986679999999</v>
      </c>
      <c r="AN49" s="106">
        <v>0.85955878730000002</v>
      </c>
      <c r="AO49" s="106">
        <v>0.61308371230000003</v>
      </c>
      <c r="AP49" s="106">
        <v>1.2051230427999999</v>
      </c>
      <c r="AQ49" s="106">
        <v>0.14334810849999999</v>
      </c>
      <c r="AR49" s="106">
        <v>0.7893079636</v>
      </c>
      <c r="AS49" s="106">
        <v>0.5749496529</v>
      </c>
      <c r="AT49" s="106">
        <v>1.0835854203999999</v>
      </c>
      <c r="AU49" s="105">
        <v>1</v>
      </c>
      <c r="AV49" s="105">
        <v>2</v>
      </c>
      <c r="AW49" s="105" t="s">
        <v>28</v>
      </c>
      <c r="AX49" s="105" t="s">
        <v>28</v>
      </c>
      <c r="AY49" s="105" t="s">
        <v>28</v>
      </c>
      <c r="AZ49" s="105" t="s">
        <v>28</v>
      </c>
      <c r="BA49" s="105" t="s">
        <v>28</v>
      </c>
      <c r="BB49" s="105" t="s">
        <v>28</v>
      </c>
      <c r="BC49" s="115" t="s">
        <v>439</v>
      </c>
      <c r="BD49" s="116">
        <v>90</v>
      </c>
      <c r="BE49" s="116">
        <v>71</v>
      </c>
      <c r="BF49" s="116">
        <v>68</v>
      </c>
      <c r="BQ49" s="52"/>
    </row>
    <row r="50" spans="1:93" x14ac:dyDescent="0.3">
      <c r="A50" s="10"/>
      <c r="B50" t="s">
        <v>146</v>
      </c>
      <c r="C50" s="105">
        <v>47</v>
      </c>
      <c r="D50" s="119">
        <v>2477</v>
      </c>
      <c r="E50" s="114">
        <v>2.5503857398999998</v>
      </c>
      <c r="F50" s="106">
        <v>1.9046833512000001</v>
      </c>
      <c r="G50" s="106">
        <v>3.4149862329</v>
      </c>
      <c r="H50" s="106">
        <v>1.00563804E-2</v>
      </c>
      <c r="I50" s="108">
        <v>1.8974566007</v>
      </c>
      <c r="J50" s="106">
        <v>1.4256448366000001</v>
      </c>
      <c r="K50" s="106">
        <v>2.5254126828999999</v>
      </c>
      <c r="L50" s="106">
        <v>1.4672206263000001</v>
      </c>
      <c r="M50" s="106">
        <v>1.0957521663000001</v>
      </c>
      <c r="N50" s="106">
        <v>1.9646197675999999</v>
      </c>
      <c r="O50" s="119">
        <v>41</v>
      </c>
      <c r="P50" s="119">
        <v>2570</v>
      </c>
      <c r="Q50" s="114">
        <v>2.0123611710999998</v>
      </c>
      <c r="R50" s="106">
        <v>1.4735045509</v>
      </c>
      <c r="S50" s="106">
        <v>2.7482761968</v>
      </c>
      <c r="T50" s="106">
        <v>0.19889051190000001</v>
      </c>
      <c r="U50" s="108">
        <v>1.5953307393</v>
      </c>
      <c r="V50" s="106">
        <v>1.1746686715000001</v>
      </c>
      <c r="W50" s="106">
        <v>2.1666366264999999</v>
      </c>
      <c r="X50" s="106">
        <v>1.2266544959000001</v>
      </c>
      <c r="Y50" s="106">
        <v>0.89818915610000005</v>
      </c>
      <c r="Z50" s="106">
        <v>1.6752387201000001</v>
      </c>
      <c r="AA50" s="119">
        <v>49</v>
      </c>
      <c r="AB50" s="119">
        <v>2670</v>
      </c>
      <c r="AC50" s="114">
        <v>2.1195488902999999</v>
      </c>
      <c r="AD50" s="106">
        <v>1.5919481861</v>
      </c>
      <c r="AE50" s="106">
        <v>2.8220061040000002</v>
      </c>
      <c r="AF50" s="106">
        <v>0.2627898608</v>
      </c>
      <c r="AG50" s="108">
        <v>1.8352059924999999</v>
      </c>
      <c r="AH50" s="106">
        <v>1.3870259877</v>
      </c>
      <c r="AI50" s="106">
        <v>2.4282032671999998</v>
      </c>
      <c r="AJ50" s="106">
        <v>1.1776787610999999</v>
      </c>
      <c r="AK50" s="106">
        <v>0.88452952230000004</v>
      </c>
      <c r="AL50" s="106">
        <v>1.5679830116</v>
      </c>
      <c r="AM50" s="106">
        <v>0.80818881600000003</v>
      </c>
      <c r="AN50" s="106">
        <v>1.0532646528</v>
      </c>
      <c r="AO50" s="106">
        <v>0.69275478469999996</v>
      </c>
      <c r="AP50" s="106">
        <v>1.6013840012</v>
      </c>
      <c r="AQ50" s="106">
        <v>0.27209145629999998</v>
      </c>
      <c r="AR50" s="106">
        <v>0.78904188480000004</v>
      </c>
      <c r="AS50" s="106">
        <v>0.51696813429999999</v>
      </c>
      <c r="AT50" s="106">
        <v>1.2043045880000001</v>
      </c>
      <c r="AU50" s="105" t="s">
        <v>28</v>
      </c>
      <c r="AV50" s="105" t="s">
        <v>28</v>
      </c>
      <c r="AW50" s="105" t="s">
        <v>28</v>
      </c>
      <c r="AX50" s="105" t="s">
        <v>28</v>
      </c>
      <c r="AY50" s="105" t="s">
        <v>28</v>
      </c>
      <c r="AZ50" s="105" t="s">
        <v>28</v>
      </c>
      <c r="BA50" s="105" t="s">
        <v>28</v>
      </c>
      <c r="BB50" s="105" t="s">
        <v>28</v>
      </c>
      <c r="BC50" s="115" t="s">
        <v>28</v>
      </c>
      <c r="BD50" s="116">
        <v>47</v>
      </c>
      <c r="BE50" s="116">
        <v>41</v>
      </c>
      <c r="BF50" s="116">
        <v>49</v>
      </c>
    </row>
    <row r="51" spans="1:93" x14ac:dyDescent="0.3">
      <c r="A51" s="10"/>
      <c r="B51" t="s">
        <v>147</v>
      </c>
      <c r="C51" s="105">
        <v>15</v>
      </c>
      <c r="D51" s="119">
        <v>945</v>
      </c>
      <c r="E51" s="114">
        <v>3.5604347029999999</v>
      </c>
      <c r="F51" s="106">
        <v>2.1390177708000002</v>
      </c>
      <c r="G51" s="106">
        <v>5.9264095172999998</v>
      </c>
      <c r="H51" s="106">
        <v>5.8152830999999997E-3</v>
      </c>
      <c r="I51" s="108">
        <v>1.5873015873</v>
      </c>
      <c r="J51" s="106">
        <v>0.95692997160000004</v>
      </c>
      <c r="K51" s="106">
        <v>2.6329265504000001</v>
      </c>
      <c r="L51" s="106">
        <v>2.0482953434</v>
      </c>
      <c r="M51" s="106">
        <v>1.2305632611999999</v>
      </c>
      <c r="N51" s="106">
        <v>3.4094255421000002</v>
      </c>
      <c r="O51" s="119">
        <v>14</v>
      </c>
      <c r="P51" s="119">
        <v>1036</v>
      </c>
      <c r="Q51" s="114">
        <v>3.0483227521999998</v>
      </c>
      <c r="R51" s="106">
        <v>1.7991363356000001</v>
      </c>
      <c r="S51" s="106">
        <v>5.1648512775000004</v>
      </c>
      <c r="T51" s="106">
        <v>2.12783598E-2</v>
      </c>
      <c r="U51" s="108">
        <v>1.3513513514</v>
      </c>
      <c r="V51" s="106">
        <v>0.80034106110000003</v>
      </c>
      <c r="W51" s="106">
        <v>2.2817153382000002</v>
      </c>
      <c r="X51" s="106">
        <v>1.8581350419</v>
      </c>
      <c r="Y51" s="106">
        <v>1.0966812053999999</v>
      </c>
      <c r="Z51" s="106">
        <v>3.1482857704999998</v>
      </c>
      <c r="AA51" s="119">
        <v>12</v>
      </c>
      <c r="AB51" s="119">
        <v>1112</v>
      </c>
      <c r="AC51" s="114">
        <v>2.2191597784999999</v>
      </c>
      <c r="AD51" s="106">
        <v>1.2562379555000001</v>
      </c>
      <c r="AE51" s="106">
        <v>3.9201730061000002</v>
      </c>
      <c r="AF51" s="106">
        <v>0.47058420420000002</v>
      </c>
      <c r="AG51" s="108">
        <v>1.0791366905999999</v>
      </c>
      <c r="AH51" s="106">
        <v>0.61285218490000004</v>
      </c>
      <c r="AI51" s="106">
        <v>1.9001906589999999</v>
      </c>
      <c r="AJ51" s="106">
        <v>1.233025268</v>
      </c>
      <c r="AK51" s="106">
        <v>0.69799982719999998</v>
      </c>
      <c r="AL51" s="106">
        <v>2.1781542808999999</v>
      </c>
      <c r="AM51" s="106">
        <v>0.4211411269</v>
      </c>
      <c r="AN51" s="106">
        <v>0.72799370630000004</v>
      </c>
      <c r="AO51" s="106">
        <v>0.33590165109999998</v>
      </c>
      <c r="AP51" s="106">
        <v>1.5777678815</v>
      </c>
      <c r="AQ51" s="106">
        <v>0.67706080930000001</v>
      </c>
      <c r="AR51" s="106">
        <v>0.85616589170000001</v>
      </c>
      <c r="AS51" s="106">
        <v>0.41226069980000002</v>
      </c>
      <c r="AT51" s="106">
        <v>1.7780497494</v>
      </c>
      <c r="AU51" s="105" t="s">
        <v>28</v>
      </c>
      <c r="AV51" s="105" t="s">
        <v>28</v>
      </c>
      <c r="AW51" s="105" t="s">
        <v>28</v>
      </c>
      <c r="AX51" s="105" t="s">
        <v>28</v>
      </c>
      <c r="AY51" s="105" t="s">
        <v>28</v>
      </c>
      <c r="AZ51" s="105" t="s">
        <v>28</v>
      </c>
      <c r="BA51" s="105" t="s">
        <v>28</v>
      </c>
      <c r="BB51" s="105" t="s">
        <v>28</v>
      </c>
      <c r="BC51" s="115" t="s">
        <v>28</v>
      </c>
      <c r="BD51" s="116">
        <v>15</v>
      </c>
      <c r="BE51" s="116">
        <v>14</v>
      </c>
      <c r="BF51" s="116">
        <v>12</v>
      </c>
      <c r="BQ51" s="52"/>
      <c r="CC51" s="4"/>
      <c r="CO51" s="4"/>
    </row>
    <row r="52" spans="1:93" s="3" customFormat="1" x14ac:dyDescent="0.3">
      <c r="A52" s="10"/>
      <c r="B52" s="3" t="s">
        <v>82</v>
      </c>
      <c r="C52" s="111">
        <v>105</v>
      </c>
      <c r="D52" s="118">
        <v>6947</v>
      </c>
      <c r="E52" s="107">
        <v>1.4468895745999999</v>
      </c>
      <c r="F52" s="112">
        <v>1.1843512282999999</v>
      </c>
      <c r="G52" s="112">
        <v>1.7676255076</v>
      </c>
      <c r="H52" s="112">
        <v>7.2514094000000001E-2</v>
      </c>
      <c r="I52" s="113">
        <v>1.5114437887000001</v>
      </c>
      <c r="J52" s="112">
        <v>1.2483122587</v>
      </c>
      <c r="K52" s="112">
        <v>1.8300407695000001</v>
      </c>
      <c r="L52" s="112">
        <v>0.83238633070000001</v>
      </c>
      <c r="M52" s="112">
        <v>0.68134969690000002</v>
      </c>
      <c r="N52" s="112">
        <v>1.0169036643</v>
      </c>
      <c r="O52" s="118">
        <v>99</v>
      </c>
      <c r="P52" s="118">
        <v>7333</v>
      </c>
      <c r="Q52" s="107">
        <v>1.2801561409</v>
      </c>
      <c r="R52" s="112">
        <v>1.0421053666</v>
      </c>
      <c r="S52" s="112">
        <v>1.5725854579</v>
      </c>
      <c r="T52" s="112">
        <v>1.8132267300000001E-2</v>
      </c>
      <c r="U52" s="113">
        <v>1.3500613664000001</v>
      </c>
      <c r="V52" s="112">
        <v>1.1086757177</v>
      </c>
      <c r="W52" s="112">
        <v>1.6440025375</v>
      </c>
      <c r="X52" s="112">
        <v>0.78033173580000004</v>
      </c>
      <c r="Y52" s="112">
        <v>0.63522555069999997</v>
      </c>
      <c r="Z52" s="112">
        <v>0.9585848951</v>
      </c>
      <c r="AA52" s="118">
        <v>145</v>
      </c>
      <c r="AB52" s="118">
        <v>7527</v>
      </c>
      <c r="AC52" s="107">
        <v>1.7781496854000001</v>
      </c>
      <c r="AD52" s="112">
        <v>1.4953921527</v>
      </c>
      <c r="AE52" s="112">
        <v>2.1143726733000001</v>
      </c>
      <c r="AF52" s="112">
        <v>0.89121759119999999</v>
      </c>
      <c r="AG52" s="113">
        <v>1.9263982995</v>
      </c>
      <c r="AH52" s="112">
        <v>1.6370337968999999</v>
      </c>
      <c r="AI52" s="112">
        <v>2.2669112973000001</v>
      </c>
      <c r="AJ52" s="112">
        <v>0.98798811769999995</v>
      </c>
      <c r="AK52" s="112">
        <v>0.83088037540000004</v>
      </c>
      <c r="AL52" s="112">
        <v>1.1748027148</v>
      </c>
      <c r="AM52" s="112">
        <v>1.4071049800000001E-2</v>
      </c>
      <c r="AN52" s="112">
        <v>1.3890100031999999</v>
      </c>
      <c r="AO52" s="112">
        <v>1.0685535806999999</v>
      </c>
      <c r="AP52" s="112">
        <v>1.8055704681</v>
      </c>
      <c r="AQ52" s="112">
        <v>0.39281774270000003</v>
      </c>
      <c r="AR52" s="112">
        <v>0.88476423039999996</v>
      </c>
      <c r="AS52" s="112">
        <v>0.66814194100000002</v>
      </c>
      <c r="AT52" s="112">
        <v>1.1716189260000001</v>
      </c>
      <c r="AU52" s="111" t="s">
        <v>28</v>
      </c>
      <c r="AV52" s="111" t="s">
        <v>28</v>
      </c>
      <c r="AW52" s="111" t="s">
        <v>28</v>
      </c>
      <c r="AX52" s="111" t="s">
        <v>28</v>
      </c>
      <c r="AY52" s="111" t="s">
        <v>28</v>
      </c>
      <c r="AZ52" s="111" t="s">
        <v>28</v>
      </c>
      <c r="BA52" s="111" t="s">
        <v>28</v>
      </c>
      <c r="BB52" s="111" t="s">
        <v>28</v>
      </c>
      <c r="BC52" s="109" t="s">
        <v>28</v>
      </c>
      <c r="BD52" s="110">
        <v>105</v>
      </c>
      <c r="BE52" s="110">
        <v>99</v>
      </c>
      <c r="BF52" s="110">
        <v>145</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130</v>
      </c>
      <c r="D53" s="119">
        <v>7798</v>
      </c>
      <c r="E53" s="114">
        <v>1.4477980049000001</v>
      </c>
      <c r="F53" s="106">
        <v>1.2065625242</v>
      </c>
      <c r="G53" s="106">
        <v>1.7372651819</v>
      </c>
      <c r="H53" s="106">
        <v>4.9297031300000002E-2</v>
      </c>
      <c r="I53" s="108">
        <v>1.6670941266999999</v>
      </c>
      <c r="J53" s="106">
        <v>1.4037986082</v>
      </c>
      <c r="K53" s="106">
        <v>1.9797731747</v>
      </c>
      <c r="L53" s="106">
        <v>0.8329089448</v>
      </c>
      <c r="M53" s="106">
        <v>0.69412771360000003</v>
      </c>
      <c r="N53" s="106">
        <v>0.99943756279999996</v>
      </c>
      <c r="O53" s="119">
        <v>110</v>
      </c>
      <c r="P53" s="119">
        <v>7773</v>
      </c>
      <c r="Q53" s="114">
        <v>1.2128613613999999</v>
      </c>
      <c r="R53" s="106">
        <v>0.99682036399999996</v>
      </c>
      <c r="S53" s="106">
        <v>1.47572495</v>
      </c>
      <c r="T53" s="106">
        <v>2.5467442000000002E-3</v>
      </c>
      <c r="U53" s="108">
        <v>1.4151550237999999</v>
      </c>
      <c r="V53" s="106">
        <v>1.1739379294000001</v>
      </c>
      <c r="W53" s="106">
        <v>1.7059366522999999</v>
      </c>
      <c r="X53" s="106">
        <v>0.73931154269999999</v>
      </c>
      <c r="Y53" s="106">
        <v>0.60762163309999995</v>
      </c>
      <c r="Z53" s="106">
        <v>0.89954262220000003</v>
      </c>
      <c r="AA53" s="119">
        <v>136</v>
      </c>
      <c r="AB53" s="119">
        <v>7915</v>
      </c>
      <c r="AC53" s="114">
        <v>1.4142209949</v>
      </c>
      <c r="AD53" s="106">
        <v>1.1828812771999999</v>
      </c>
      <c r="AE53" s="106">
        <v>1.6908045303999999</v>
      </c>
      <c r="AF53" s="106">
        <v>8.1634781999999993E-3</v>
      </c>
      <c r="AG53" s="108">
        <v>1.718256475</v>
      </c>
      <c r="AH53" s="106">
        <v>1.4524395257</v>
      </c>
      <c r="AI53" s="106">
        <v>2.0327216807999999</v>
      </c>
      <c r="AJ53" s="106">
        <v>0.78577948210000004</v>
      </c>
      <c r="AK53" s="106">
        <v>0.65724087019999999</v>
      </c>
      <c r="AL53" s="106">
        <v>0.93945678430000001</v>
      </c>
      <c r="AM53" s="106">
        <v>0.24417454769999999</v>
      </c>
      <c r="AN53" s="106">
        <v>1.1660203219</v>
      </c>
      <c r="AO53" s="106">
        <v>0.90041880050000001</v>
      </c>
      <c r="AP53" s="106">
        <v>1.5099677951999999</v>
      </c>
      <c r="AQ53" s="106">
        <v>0.18364893769999999</v>
      </c>
      <c r="AR53" s="106">
        <v>0.83772829999999998</v>
      </c>
      <c r="AS53" s="106">
        <v>0.64528245780000004</v>
      </c>
      <c r="AT53" s="106">
        <v>1.0875682364999999</v>
      </c>
      <c r="AU53" s="105" t="s">
        <v>28</v>
      </c>
      <c r="AV53" s="105">
        <v>2</v>
      </c>
      <c r="AW53" s="105" t="s">
        <v>28</v>
      </c>
      <c r="AX53" s="105" t="s">
        <v>28</v>
      </c>
      <c r="AY53" s="105" t="s">
        <v>28</v>
      </c>
      <c r="AZ53" s="105" t="s">
        <v>28</v>
      </c>
      <c r="BA53" s="105" t="s">
        <v>28</v>
      </c>
      <c r="BB53" s="105" t="s">
        <v>28</v>
      </c>
      <c r="BC53" s="115">
        <v>-2</v>
      </c>
      <c r="BD53" s="116">
        <v>130</v>
      </c>
      <c r="BE53" s="116">
        <v>110</v>
      </c>
      <c r="BF53" s="116">
        <v>136</v>
      </c>
    </row>
    <row r="54" spans="1:93" x14ac:dyDescent="0.3">
      <c r="A54" s="10"/>
      <c r="B54" t="s">
        <v>81</v>
      </c>
      <c r="C54" s="105">
        <v>66</v>
      </c>
      <c r="D54" s="119">
        <v>4430</v>
      </c>
      <c r="E54" s="114">
        <v>1.6120705196</v>
      </c>
      <c r="F54" s="106">
        <v>1.2571512166000001</v>
      </c>
      <c r="G54" s="106">
        <v>2.067190745</v>
      </c>
      <c r="H54" s="106">
        <v>0.55255758499999996</v>
      </c>
      <c r="I54" s="108">
        <v>1.4898419865000001</v>
      </c>
      <c r="J54" s="106">
        <v>1.1704814687</v>
      </c>
      <c r="K54" s="106">
        <v>1.8963385614999999</v>
      </c>
      <c r="L54" s="106">
        <v>0.92741387330000002</v>
      </c>
      <c r="M54" s="106">
        <v>0.72323106520000002</v>
      </c>
      <c r="N54" s="106">
        <v>1.1892416320000001</v>
      </c>
      <c r="O54" s="119">
        <v>71</v>
      </c>
      <c r="P54" s="119">
        <v>4930</v>
      </c>
      <c r="Q54" s="114">
        <v>1.6297827777</v>
      </c>
      <c r="R54" s="106">
        <v>1.2820710442000001</v>
      </c>
      <c r="S54" s="106">
        <v>2.0717977481999998</v>
      </c>
      <c r="T54" s="106">
        <v>0.95719595589999995</v>
      </c>
      <c r="U54" s="108">
        <v>1.4401622718</v>
      </c>
      <c r="V54" s="106">
        <v>1.1412804858000001</v>
      </c>
      <c r="W54" s="106">
        <v>1.8173160716000001</v>
      </c>
      <c r="X54" s="106">
        <v>0.99345008260000001</v>
      </c>
      <c r="Y54" s="106">
        <v>0.78149898390000005</v>
      </c>
      <c r="Z54" s="106">
        <v>1.2628846445999999</v>
      </c>
      <c r="AA54" s="119">
        <v>72</v>
      </c>
      <c r="AB54" s="119">
        <v>5952</v>
      </c>
      <c r="AC54" s="114">
        <v>1.3347116762</v>
      </c>
      <c r="AD54" s="106">
        <v>1.0514731813</v>
      </c>
      <c r="AE54" s="106">
        <v>1.6942469768999999</v>
      </c>
      <c r="AF54" s="106">
        <v>1.4032262699999999E-2</v>
      </c>
      <c r="AG54" s="108">
        <v>1.2096774194</v>
      </c>
      <c r="AH54" s="106">
        <v>0.96018409979999997</v>
      </c>
      <c r="AI54" s="106">
        <v>1.5239988446999999</v>
      </c>
      <c r="AJ54" s="106">
        <v>0.74160195149999997</v>
      </c>
      <c r="AK54" s="106">
        <v>0.58422697349999997</v>
      </c>
      <c r="AL54" s="106">
        <v>0.94136950080000004</v>
      </c>
      <c r="AM54" s="106">
        <v>0.23989549269999999</v>
      </c>
      <c r="AN54" s="106">
        <v>0.81895065680000001</v>
      </c>
      <c r="AO54" s="106">
        <v>0.58694506209999997</v>
      </c>
      <c r="AP54" s="106">
        <v>1.1426626128999999</v>
      </c>
      <c r="AQ54" s="106">
        <v>0.94982785790000002</v>
      </c>
      <c r="AR54" s="106">
        <v>1.0109872725</v>
      </c>
      <c r="AS54" s="106">
        <v>0.71932306150000003</v>
      </c>
      <c r="AT54" s="106">
        <v>1.4209126885000001</v>
      </c>
      <c r="AU54" s="105" t="s">
        <v>28</v>
      </c>
      <c r="AV54" s="105" t="s">
        <v>28</v>
      </c>
      <c r="AW54" s="105" t="s">
        <v>28</v>
      </c>
      <c r="AX54" s="105" t="s">
        <v>28</v>
      </c>
      <c r="AY54" s="105" t="s">
        <v>28</v>
      </c>
      <c r="AZ54" s="105" t="s">
        <v>28</v>
      </c>
      <c r="BA54" s="105" t="s">
        <v>28</v>
      </c>
      <c r="BB54" s="105" t="s">
        <v>28</v>
      </c>
      <c r="BC54" s="115" t="s">
        <v>28</v>
      </c>
      <c r="BD54" s="116">
        <v>66</v>
      </c>
      <c r="BE54" s="116">
        <v>71</v>
      </c>
      <c r="BF54" s="116">
        <v>72</v>
      </c>
    </row>
    <row r="55" spans="1:93" x14ac:dyDescent="0.3">
      <c r="A55" s="10"/>
      <c r="B55" t="s">
        <v>86</v>
      </c>
      <c r="C55" s="105">
        <v>82</v>
      </c>
      <c r="D55" s="119">
        <v>5704</v>
      </c>
      <c r="E55" s="114">
        <v>1.2412362439</v>
      </c>
      <c r="F55" s="106">
        <v>0.99141726880000003</v>
      </c>
      <c r="G55" s="106">
        <v>1.5540050207</v>
      </c>
      <c r="H55" s="106">
        <v>3.3128087999999998E-3</v>
      </c>
      <c r="I55" s="108">
        <v>1.4375876578</v>
      </c>
      <c r="J55" s="106">
        <v>1.1578034788</v>
      </c>
      <c r="K55" s="106">
        <v>1.7849819176999999</v>
      </c>
      <c r="L55" s="106">
        <v>0.71407528310000001</v>
      </c>
      <c r="M55" s="106">
        <v>0.57035602230000004</v>
      </c>
      <c r="N55" s="106">
        <v>0.89400916259999996</v>
      </c>
      <c r="O55" s="119">
        <v>106</v>
      </c>
      <c r="P55" s="119">
        <v>5937</v>
      </c>
      <c r="Q55" s="114">
        <v>1.5391973168999999</v>
      </c>
      <c r="R55" s="106">
        <v>1.2607666471000001</v>
      </c>
      <c r="S55" s="106">
        <v>1.8791172702000001</v>
      </c>
      <c r="T55" s="106">
        <v>0.53115389390000001</v>
      </c>
      <c r="U55" s="108">
        <v>1.7854135085</v>
      </c>
      <c r="V55" s="106">
        <v>1.4759199864000001</v>
      </c>
      <c r="W55" s="106">
        <v>2.1598063755000001</v>
      </c>
      <c r="X55" s="106">
        <v>0.93823282620000004</v>
      </c>
      <c r="Y55" s="106">
        <v>0.76851267960000003</v>
      </c>
      <c r="Z55" s="106">
        <v>1.1454343687999999</v>
      </c>
      <c r="AA55" s="119">
        <v>124</v>
      </c>
      <c r="AB55" s="119">
        <v>6485</v>
      </c>
      <c r="AC55" s="114">
        <v>1.7052111338</v>
      </c>
      <c r="AD55" s="106">
        <v>1.4160978563</v>
      </c>
      <c r="AE55" s="106">
        <v>2.0533503372999999</v>
      </c>
      <c r="AF55" s="106">
        <v>0.5691140482</v>
      </c>
      <c r="AG55" s="108">
        <v>1.9121048573999999</v>
      </c>
      <c r="AH55" s="106">
        <v>1.6035095455999999</v>
      </c>
      <c r="AI55" s="106">
        <v>2.2800893174999999</v>
      </c>
      <c r="AJ55" s="106">
        <v>0.94746148330000002</v>
      </c>
      <c r="AK55" s="106">
        <v>0.78682231709999995</v>
      </c>
      <c r="AL55" s="106">
        <v>1.1408970523999999</v>
      </c>
      <c r="AM55" s="106">
        <v>0.45061908160000003</v>
      </c>
      <c r="AN55" s="106">
        <v>1.1078573975999999</v>
      </c>
      <c r="AO55" s="106">
        <v>0.84900510330000001</v>
      </c>
      <c r="AP55" s="106">
        <v>1.4456309021</v>
      </c>
      <c r="AQ55" s="106">
        <v>0.1522250946</v>
      </c>
      <c r="AR55" s="106">
        <v>1.2400518630999999</v>
      </c>
      <c r="AS55" s="106">
        <v>0.92368588259999995</v>
      </c>
      <c r="AT55" s="106">
        <v>1.6647744133</v>
      </c>
      <c r="AU55" s="105">
        <v>1</v>
      </c>
      <c r="AV55" s="105" t="s">
        <v>28</v>
      </c>
      <c r="AW55" s="105" t="s">
        <v>28</v>
      </c>
      <c r="AX55" s="105" t="s">
        <v>28</v>
      </c>
      <c r="AY55" s="105" t="s">
        <v>28</v>
      </c>
      <c r="AZ55" s="105" t="s">
        <v>28</v>
      </c>
      <c r="BA55" s="105" t="s">
        <v>28</v>
      </c>
      <c r="BB55" s="105" t="s">
        <v>28</v>
      </c>
      <c r="BC55" s="115">
        <v>-1</v>
      </c>
      <c r="BD55" s="116">
        <v>82</v>
      </c>
      <c r="BE55" s="116">
        <v>106</v>
      </c>
      <c r="BF55" s="116">
        <v>124</v>
      </c>
    </row>
    <row r="56" spans="1:93" x14ac:dyDescent="0.3">
      <c r="A56" s="10"/>
      <c r="B56" t="s">
        <v>83</v>
      </c>
      <c r="C56" s="105">
        <v>99</v>
      </c>
      <c r="D56" s="119">
        <v>5295</v>
      </c>
      <c r="E56" s="114">
        <v>1.5349788024</v>
      </c>
      <c r="F56" s="106">
        <v>1.2488668085000001</v>
      </c>
      <c r="G56" s="106">
        <v>1.8866382771000001</v>
      </c>
      <c r="H56" s="106">
        <v>0.23737004010000001</v>
      </c>
      <c r="I56" s="108">
        <v>1.8696883852999999</v>
      </c>
      <c r="J56" s="106">
        <v>1.5353954745</v>
      </c>
      <c r="K56" s="106">
        <v>2.2767649873</v>
      </c>
      <c r="L56" s="106">
        <v>0.88306350079999996</v>
      </c>
      <c r="M56" s="106">
        <v>0.71846509810000003</v>
      </c>
      <c r="N56" s="106">
        <v>1.0853709505</v>
      </c>
      <c r="O56" s="119">
        <v>95</v>
      </c>
      <c r="P56" s="119">
        <v>5291</v>
      </c>
      <c r="Q56" s="114">
        <v>1.4523057455999999</v>
      </c>
      <c r="R56" s="106">
        <v>1.1770275350999999</v>
      </c>
      <c r="S56" s="106">
        <v>1.7919648571</v>
      </c>
      <c r="T56" s="106">
        <v>0.25573672110000001</v>
      </c>
      <c r="U56" s="108">
        <v>1.7955017955000001</v>
      </c>
      <c r="V56" s="106">
        <v>1.4684339206000001</v>
      </c>
      <c r="W56" s="106">
        <v>2.1954182971999998</v>
      </c>
      <c r="X56" s="106">
        <v>0.88526721639999995</v>
      </c>
      <c r="Y56" s="106">
        <v>0.71746868230000005</v>
      </c>
      <c r="Z56" s="106">
        <v>1.0923097603</v>
      </c>
      <c r="AA56" s="119">
        <v>116</v>
      </c>
      <c r="AB56" s="119">
        <v>5379</v>
      </c>
      <c r="AC56" s="114">
        <v>1.6305182064999999</v>
      </c>
      <c r="AD56" s="106">
        <v>1.346111558</v>
      </c>
      <c r="AE56" s="106">
        <v>1.9750143335000001</v>
      </c>
      <c r="AF56" s="106">
        <v>0.31256632350000002</v>
      </c>
      <c r="AG56" s="108">
        <v>2.1565346718999998</v>
      </c>
      <c r="AH56" s="106">
        <v>1.7977295854999999</v>
      </c>
      <c r="AI56" s="106">
        <v>2.5869529145999999</v>
      </c>
      <c r="AJ56" s="106">
        <v>0.90596007010000001</v>
      </c>
      <c r="AK56" s="106">
        <v>0.74793603450000001</v>
      </c>
      <c r="AL56" s="106">
        <v>1.0973714473</v>
      </c>
      <c r="AM56" s="106">
        <v>0.41467623669999998</v>
      </c>
      <c r="AN56" s="106">
        <v>1.1227100157000001</v>
      </c>
      <c r="AO56" s="106">
        <v>0.85012629470000001</v>
      </c>
      <c r="AP56" s="106">
        <v>1.4826947329</v>
      </c>
      <c r="AQ56" s="106">
        <v>0.7066372058</v>
      </c>
      <c r="AR56" s="106">
        <v>0.94614058729999995</v>
      </c>
      <c r="AS56" s="106">
        <v>0.70916259110000002</v>
      </c>
      <c r="AT56" s="106">
        <v>1.2623085624999999</v>
      </c>
      <c r="AU56" s="105" t="s">
        <v>28</v>
      </c>
      <c r="AV56" s="105" t="s">
        <v>28</v>
      </c>
      <c r="AW56" s="105" t="s">
        <v>28</v>
      </c>
      <c r="AX56" s="105" t="s">
        <v>28</v>
      </c>
      <c r="AY56" s="105" t="s">
        <v>28</v>
      </c>
      <c r="AZ56" s="105" t="s">
        <v>28</v>
      </c>
      <c r="BA56" s="105" t="s">
        <v>28</v>
      </c>
      <c r="BB56" s="105" t="s">
        <v>28</v>
      </c>
      <c r="BC56" s="115" t="s">
        <v>28</v>
      </c>
      <c r="BD56" s="116">
        <v>99</v>
      </c>
      <c r="BE56" s="116">
        <v>95</v>
      </c>
      <c r="BF56" s="116">
        <v>116</v>
      </c>
    </row>
    <row r="57" spans="1:93" x14ac:dyDescent="0.3">
      <c r="A57" s="10"/>
      <c r="B57" t="s">
        <v>84</v>
      </c>
      <c r="C57" s="105">
        <v>40</v>
      </c>
      <c r="D57" s="119">
        <v>3545</v>
      </c>
      <c r="E57" s="114">
        <v>1.3001577649</v>
      </c>
      <c r="F57" s="106">
        <v>0.94825237029999998</v>
      </c>
      <c r="G57" s="106">
        <v>1.7826585690000001</v>
      </c>
      <c r="H57" s="106">
        <v>7.1343951700000005E-2</v>
      </c>
      <c r="I57" s="108">
        <v>1.1283497884</v>
      </c>
      <c r="J57" s="106">
        <v>0.82766953629999995</v>
      </c>
      <c r="K57" s="106">
        <v>1.5382627839</v>
      </c>
      <c r="L57" s="106">
        <v>0.74797245769999998</v>
      </c>
      <c r="M57" s="106">
        <v>0.54552353200000003</v>
      </c>
      <c r="N57" s="106">
        <v>1.0255520885</v>
      </c>
      <c r="O57" s="119">
        <v>54</v>
      </c>
      <c r="P57" s="119">
        <v>3817</v>
      </c>
      <c r="Q57" s="114">
        <v>1.4778684812</v>
      </c>
      <c r="R57" s="106">
        <v>1.1242235226999999</v>
      </c>
      <c r="S57" s="106">
        <v>1.9427588943</v>
      </c>
      <c r="T57" s="106">
        <v>0.45430553579999999</v>
      </c>
      <c r="U57" s="108">
        <v>1.4147236049</v>
      </c>
      <c r="V57" s="106">
        <v>1.0835220195999999</v>
      </c>
      <c r="W57" s="106">
        <v>1.8471640096999999</v>
      </c>
      <c r="X57" s="106">
        <v>0.90084923269999995</v>
      </c>
      <c r="Y57" s="106">
        <v>0.68528147839999998</v>
      </c>
      <c r="Z57" s="106">
        <v>1.1842277452000001</v>
      </c>
      <c r="AA57" s="119">
        <v>81</v>
      </c>
      <c r="AB57" s="119">
        <v>4283</v>
      </c>
      <c r="AC57" s="114">
        <v>1.7452772593999999</v>
      </c>
      <c r="AD57" s="106">
        <v>1.3920053027999999</v>
      </c>
      <c r="AE57" s="106">
        <v>2.1882048192000001</v>
      </c>
      <c r="AF57" s="106">
        <v>0.78990754289999998</v>
      </c>
      <c r="AG57" s="108">
        <v>1.8911977585999999</v>
      </c>
      <c r="AH57" s="106">
        <v>1.5211043042000001</v>
      </c>
      <c r="AI57" s="106">
        <v>2.351337086</v>
      </c>
      <c r="AJ57" s="106">
        <v>0.96972330760000003</v>
      </c>
      <c r="AK57" s="106">
        <v>0.77343584190000003</v>
      </c>
      <c r="AL57" s="106">
        <v>1.2158258544</v>
      </c>
      <c r="AM57" s="106">
        <v>0.35148418190000003</v>
      </c>
      <c r="AN57" s="106">
        <v>1.1809422026</v>
      </c>
      <c r="AO57" s="106">
        <v>0.8323149876</v>
      </c>
      <c r="AP57" s="106">
        <v>1.6755969875000001</v>
      </c>
      <c r="AQ57" s="106">
        <v>0.54350868949999998</v>
      </c>
      <c r="AR57" s="106">
        <v>1.1366839634000001</v>
      </c>
      <c r="AS57" s="106">
        <v>0.75185680210000005</v>
      </c>
      <c r="AT57" s="106">
        <v>1.7184794085999999</v>
      </c>
      <c r="AU57" s="105" t="s">
        <v>28</v>
      </c>
      <c r="AV57" s="105" t="s">
        <v>28</v>
      </c>
      <c r="AW57" s="105" t="s">
        <v>28</v>
      </c>
      <c r="AX57" s="105" t="s">
        <v>28</v>
      </c>
      <c r="AY57" s="105" t="s">
        <v>28</v>
      </c>
      <c r="AZ57" s="105" t="s">
        <v>28</v>
      </c>
      <c r="BA57" s="105" t="s">
        <v>28</v>
      </c>
      <c r="BB57" s="105" t="s">
        <v>28</v>
      </c>
      <c r="BC57" s="115" t="s">
        <v>28</v>
      </c>
      <c r="BD57" s="116">
        <v>40</v>
      </c>
      <c r="BE57" s="116">
        <v>54</v>
      </c>
      <c r="BF57" s="116">
        <v>81</v>
      </c>
    </row>
    <row r="58" spans="1:93" x14ac:dyDescent="0.3">
      <c r="A58" s="10"/>
      <c r="B58" t="s">
        <v>88</v>
      </c>
      <c r="C58" s="105">
        <v>76</v>
      </c>
      <c r="D58" s="119">
        <v>3042</v>
      </c>
      <c r="E58" s="114">
        <v>2.2924997115000001</v>
      </c>
      <c r="F58" s="106">
        <v>1.8163132108</v>
      </c>
      <c r="G58" s="106">
        <v>2.8935289883999999</v>
      </c>
      <c r="H58" s="106">
        <v>1.9817033599999999E-2</v>
      </c>
      <c r="I58" s="108">
        <v>2.4983563444999999</v>
      </c>
      <c r="J58" s="106">
        <v>1.9953306291999999</v>
      </c>
      <c r="K58" s="106">
        <v>3.1281955645999999</v>
      </c>
      <c r="L58" s="106">
        <v>1.3188604414</v>
      </c>
      <c r="M58" s="106">
        <v>1.044913389</v>
      </c>
      <c r="N58" s="106">
        <v>1.6646287453999999</v>
      </c>
      <c r="O58" s="119">
        <v>81</v>
      </c>
      <c r="P58" s="119">
        <v>2954</v>
      </c>
      <c r="Q58" s="114">
        <v>2.4173870416000001</v>
      </c>
      <c r="R58" s="106">
        <v>1.9283204079</v>
      </c>
      <c r="S58" s="106">
        <v>3.0304922797999998</v>
      </c>
      <c r="T58" s="106">
        <v>7.7531439999999996E-4</v>
      </c>
      <c r="U58" s="108">
        <v>2.7420446852000002</v>
      </c>
      <c r="V58" s="106">
        <v>2.2054467619999998</v>
      </c>
      <c r="W58" s="106">
        <v>3.4091999793999999</v>
      </c>
      <c r="X58" s="106">
        <v>1.4735419890999999</v>
      </c>
      <c r="Y58" s="106">
        <v>1.1754266241</v>
      </c>
      <c r="Z58" s="106">
        <v>1.8472663025</v>
      </c>
      <c r="AA58" s="119">
        <v>56</v>
      </c>
      <c r="AB58" s="119">
        <v>2915</v>
      </c>
      <c r="AC58" s="114">
        <v>1.5931819232</v>
      </c>
      <c r="AD58" s="106">
        <v>1.2175369599000001</v>
      </c>
      <c r="AE58" s="106">
        <v>2.0847240978000001</v>
      </c>
      <c r="AF58" s="106">
        <v>0.3741769861</v>
      </c>
      <c r="AG58" s="108">
        <v>1.9210977702000001</v>
      </c>
      <c r="AH58" s="106">
        <v>1.4784371848</v>
      </c>
      <c r="AI58" s="106">
        <v>2.4962958728000002</v>
      </c>
      <c r="AJ58" s="106">
        <v>0.88521502009999997</v>
      </c>
      <c r="AK58" s="106">
        <v>0.676496506</v>
      </c>
      <c r="AL58" s="106">
        <v>1.1583291632999999</v>
      </c>
      <c r="AM58" s="106">
        <v>1.8240250999999999E-2</v>
      </c>
      <c r="AN58" s="106">
        <v>0.65905123830000001</v>
      </c>
      <c r="AO58" s="106">
        <v>0.46620580579999998</v>
      </c>
      <c r="AP58" s="106">
        <v>0.93166693599999995</v>
      </c>
      <c r="AQ58" s="106">
        <v>0.74444132500000004</v>
      </c>
      <c r="AR58" s="106">
        <v>1.0544764867</v>
      </c>
      <c r="AS58" s="106">
        <v>0.76652417019999997</v>
      </c>
      <c r="AT58" s="106">
        <v>1.4506009128999999</v>
      </c>
      <c r="AU58" s="105" t="s">
        <v>28</v>
      </c>
      <c r="AV58" s="105">
        <v>2</v>
      </c>
      <c r="AW58" s="105" t="s">
        <v>28</v>
      </c>
      <c r="AX58" s="105" t="s">
        <v>28</v>
      </c>
      <c r="AY58" s="105" t="s">
        <v>28</v>
      </c>
      <c r="AZ58" s="105" t="s">
        <v>28</v>
      </c>
      <c r="BA58" s="105" t="s">
        <v>28</v>
      </c>
      <c r="BB58" s="105" t="s">
        <v>28</v>
      </c>
      <c r="BC58" s="115">
        <v>-2</v>
      </c>
      <c r="BD58" s="116">
        <v>76</v>
      </c>
      <c r="BE58" s="116">
        <v>81</v>
      </c>
      <c r="BF58" s="116">
        <v>56</v>
      </c>
    </row>
    <row r="59" spans="1:93" x14ac:dyDescent="0.3">
      <c r="A59" s="10"/>
      <c r="B59" t="s">
        <v>91</v>
      </c>
      <c r="C59" s="105">
        <v>116</v>
      </c>
      <c r="D59" s="119">
        <v>3178</v>
      </c>
      <c r="E59" s="114">
        <v>2.5363253442999998</v>
      </c>
      <c r="F59" s="106">
        <v>2.0929379068</v>
      </c>
      <c r="G59" s="106">
        <v>3.0736441014999998</v>
      </c>
      <c r="H59" s="106">
        <v>1.16156E-4</v>
      </c>
      <c r="I59" s="108">
        <v>3.6500943989999999</v>
      </c>
      <c r="J59" s="106">
        <v>3.0427902582000002</v>
      </c>
      <c r="K59" s="106">
        <v>4.3786091024999996</v>
      </c>
      <c r="L59" s="106">
        <v>1.4591317705</v>
      </c>
      <c r="M59" s="106">
        <v>1.2040538098</v>
      </c>
      <c r="N59" s="106">
        <v>1.7682478196</v>
      </c>
      <c r="O59" s="119">
        <v>74</v>
      </c>
      <c r="P59" s="119">
        <v>3080</v>
      </c>
      <c r="Q59" s="114">
        <v>1.6567578976999999</v>
      </c>
      <c r="R59" s="106">
        <v>1.3087004262999999</v>
      </c>
      <c r="S59" s="106">
        <v>2.0973835391</v>
      </c>
      <c r="T59" s="106">
        <v>0.93479237199999998</v>
      </c>
      <c r="U59" s="108">
        <v>2.4025974026000001</v>
      </c>
      <c r="V59" s="106">
        <v>1.9130698785</v>
      </c>
      <c r="W59" s="106">
        <v>3.0173880964999999</v>
      </c>
      <c r="X59" s="106">
        <v>1.0098930316000001</v>
      </c>
      <c r="Y59" s="106">
        <v>0.79773118499999995</v>
      </c>
      <c r="Z59" s="106">
        <v>1.2784807144999999</v>
      </c>
      <c r="AA59" s="119">
        <v>72</v>
      </c>
      <c r="AB59" s="119">
        <v>3011</v>
      </c>
      <c r="AC59" s="114">
        <v>1.5623706822000001</v>
      </c>
      <c r="AD59" s="106">
        <v>1.2305528576</v>
      </c>
      <c r="AE59" s="106">
        <v>1.9836629800000001</v>
      </c>
      <c r="AF59" s="106">
        <v>0.2455296783</v>
      </c>
      <c r="AG59" s="108">
        <v>2.3912321487999999</v>
      </c>
      <c r="AH59" s="106">
        <v>1.8980457529999999</v>
      </c>
      <c r="AI59" s="106">
        <v>3.0125676267000001</v>
      </c>
      <c r="AJ59" s="106">
        <v>0.86809546019999995</v>
      </c>
      <c r="AK59" s="106">
        <v>0.68372849120000001</v>
      </c>
      <c r="AL59" s="106">
        <v>1.1021768695</v>
      </c>
      <c r="AM59" s="106">
        <v>0.72774010560000002</v>
      </c>
      <c r="AN59" s="106">
        <v>0.94302896300000005</v>
      </c>
      <c r="AO59" s="106">
        <v>0.67780205390000003</v>
      </c>
      <c r="AP59" s="106">
        <v>1.3120403219000001</v>
      </c>
      <c r="AQ59" s="106">
        <v>5.1309572999999999E-3</v>
      </c>
      <c r="AR59" s="106">
        <v>0.65321190019999997</v>
      </c>
      <c r="AS59" s="106">
        <v>0.48476802289999998</v>
      </c>
      <c r="AT59" s="106">
        <v>0.88018550409999996</v>
      </c>
      <c r="AU59" s="105">
        <v>1</v>
      </c>
      <c r="AV59" s="105" t="s">
        <v>28</v>
      </c>
      <c r="AW59" s="105" t="s">
        <v>28</v>
      </c>
      <c r="AX59" s="105" t="s">
        <v>28</v>
      </c>
      <c r="AY59" s="105" t="s">
        <v>28</v>
      </c>
      <c r="AZ59" s="105" t="s">
        <v>28</v>
      </c>
      <c r="BA59" s="105" t="s">
        <v>28</v>
      </c>
      <c r="BB59" s="105" t="s">
        <v>28</v>
      </c>
      <c r="BC59" s="115">
        <v>-1</v>
      </c>
      <c r="BD59" s="116">
        <v>116</v>
      </c>
      <c r="BE59" s="116">
        <v>74</v>
      </c>
      <c r="BF59" s="116">
        <v>72</v>
      </c>
    </row>
    <row r="60" spans="1:93" x14ac:dyDescent="0.3">
      <c r="A60" s="10"/>
      <c r="B60" t="s">
        <v>89</v>
      </c>
      <c r="C60" s="105">
        <v>80</v>
      </c>
      <c r="D60" s="119">
        <v>6687</v>
      </c>
      <c r="E60" s="114">
        <v>1.0943215696999999</v>
      </c>
      <c r="F60" s="106">
        <v>0.87186258149999996</v>
      </c>
      <c r="G60" s="106">
        <v>1.3735417982</v>
      </c>
      <c r="H60" s="106">
        <v>6.5835500000000004E-5</v>
      </c>
      <c r="I60" s="108">
        <v>1.1963511291</v>
      </c>
      <c r="J60" s="106">
        <v>0.96092930519999997</v>
      </c>
      <c r="K60" s="106">
        <v>1.4894498651000001</v>
      </c>
      <c r="L60" s="106">
        <v>0.62955620940000001</v>
      </c>
      <c r="M60" s="106">
        <v>0.50157697430000003</v>
      </c>
      <c r="N60" s="106">
        <v>0.79018982339999999</v>
      </c>
      <c r="O60" s="119">
        <v>123</v>
      </c>
      <c r="P60" s="119">
        <v>6790</v>
      </c>
      <c r="Q60" s="114">
        <v>1.6780313404</v>
      </c>
      <c r="R60" s="106">
        <v>1.3927955849</v>
      </c>
      <c r="S60" s="106">
        <v>2.0216815804000001</v>
      </c>
      <c r="T60" s="106">
        <v>0.81204828259999995</v>
      </c>
      <c r="U60" s="108">
        <v>1.8114874815999999</v>
      </c>
      <c r="V60" s="106">
        <v>1.5180465135000001</v>
      </c>
      <c r="W60" s="106">
        <v>2.1616510869000001</v>
      </c>
      <c r="X60" s="106">
        <v>1.0228604672999999</v>
      </c>
      <c r="Y60" s="106">
        <v>0.84899221400000002</v>
      </c>
      <c r="Z60" s="106">
        <v>1.2323358428</v>
      </c>
      <c r="AA60" s="119">
        <v>127</v>
      </c>
      <c r="AB60" s="119">
        <v>7141</v>
      </c>
      <c r="AC60" s="114">
        <v>1.5635024583999999</v>
      </c>
      <c r="AD60" s="106">
        <v>1.300848497</v>
      </c>
      <c r="AE60" s="106">
        <v>1.8791888086999999</v>
      </c>
      <c r="AF60" s="106">
        <v>0.13367486840000001</v>
      </c>
      <c r="AG60" s="108">
        <v>1.7784624002</v>
      </c>
      <c r="AH60" s="106">
        <v>1.49455797</v>
      </c>
      <c r="AI60" s="106">
        <v>2.1162969736999999</v>
      </c>
      <c r="AJ60" s="106">
        <v>0.86872430570000003</v>
      </c>
      <c r="AK60" s="106">
        <v>0.72278665200000003</v>
      </c>
      <c r="AL60" s="106">
        <v>1.0441281908</v>
      </c>
      <c r="AM60" s="106">
        <v>0.58682798449999996</v>
      </c>
      <c r="AN60" s="106">
        <v>0.93174806740000005</v>
      </c>
      <c r="AO60" s="106">
        <v>0.72205541439999998</v>
      </c>
      <c r="AP60" s="106">
        <v>1.2023377205000001</v>
      </c>
      <c r="AQ60" s="106">
        <v>3.5923773E-3</v>
      </c>
      <c r="AR60" s="106">
        <v>1.5333987621</v>
      </c>
      <c r="AS60" s="106">
        <v>1.1499870246999999</v>
      </c>
      <c r="AT60" s="106">
        <v>2.0446419944000001</v>
      </c>
      <c r="AU60" s="105">
        <v>1</v>
      </c>
      <c r="AV60" s="105" t="s">
        <v>28</v>
      </c>
      <c r="AW60" s="105" t="s">
        <v>28</v>
      </c>
      <c r="AX60" s="105" t="s">
        <v>230</v>
      </c>
      <c r="AY60" s="105" t="s">
        <v>28</v>
      </c>
      <c r="AZ60" s="105" t="s">
        <v>28</v>
      </c>
      <c r="BA60" s="105" t="s">
        <v>28</v>
      </c>
      <c r="BB60" s="105" t="s">
        <v>28</v>
      </c>
      <c r="BC60" s="115" t="s">
        <v>440</v>
      </c>
      <c r="BD60" s="116">
        <v>80</v>
      </c>
      <c r="BE60" s="116">
        <v>123</v>
      </c>
      <c r="BF60" s="116">
        <v>127</v>
      </c>
    </row>
    <row r="61" spans="1:93" x14ac:dyDescent="0.3">
      <c r="A61" s="10"/>
      <c r="B61" t="s">
        <v>87</v>
      </c>
      <c r="C61" s="105">
        <v>132</v>
      </c>
      <c r="D61" s="119">
        <v>7226</v>
      </c>
      <c r="E61" s="114">
        <v>1.5629579589</v>
      </c>
      <c r="F61" s="106">
        <v>1.3040665238</v>
      </c>
      <c r="G61" s="106">
        <v>1.8732461396</v>
      </c>
      <c r="H61" s="106">
        <v>0.24996883440000001</v>
      </c>
      <c r="I61" s="108">
        <v>1.8267367837999999</v>
      </c>
      <c r="J61" s="106">
        <v>1.5402399697</v>
      </c>
      <c r="K61" s="106">
        <v>2.1665242709000001</v>
      </c>
      <c r="L61" s="106">
        <v>0.8991597308</v>
      </c>
      <c r="M61" s="106">
        <v>0.75022114179999999</v>
      </c>
      <c r="N61" s="106">
        <v>1.0776665393</v>
      </c>
      <c r="O61" s="119">
        <v>126</v>
      </c>
      <c r="P61" s="119">
        <v>7126</v>
      </c>
      <c r="Q61" s="114">
        <v>1.4743305884</v>
      </c>
      <c r="R61" s="106">
        <v>1.2258105463</v>
      </c>
      <c r="S61" s="106">
        <v>1.7732354240999999</v>
      </c>
      <c r="T61" s="106">
        <v>0.2567638545</v>
      </c>
      <c r="U61" s="108">
        <v>1.7681728880000001</v>
      </c>
      <c r="V61" s="106">
        <v>1.4848878941000001</v>
      </c>
      <c r="W61" s="106">
        <v>2.1055026269999999</v>
      </c>
      <c r="X61" s="106">
        <v>0.89869267539999997</v>
      </c>
      <c r="Y61" s="106">
        <v>0.74720484539999998</v>
      </c>
      <c r="Z61" s="106">
        <v>1.0808930507000001</v>
      </c>
      <c r="AA61" s="119">
        <v>137</v>
      </c>
      <c r="AB61" s="119">
        <v>7128</v>
      </c>
      <c r="AC61" s="114">
        <v>1.5990895436000001</v>
      </c>
      <c r="AD61" s="106">
        <v>1.3386095038000001</v>
      </c>
      <c r="AE61" s="106">
        <v>1.9102563977</v>
      </c>
      <c r="AF61" s="106">
        <v>0.19250481329999999</v>
      </c>
      <c r="AG61" s="108">
        <v>1.9219977553000001</v>
      </c>
      <c r="AH61" s="106">
        <v>1.6256603764999999</v>
      </c>
      <c r="AI61" s="106">
        <v>2.2723537</v>
      </c>
      <c r="AJ61" s="106">
        <v>0.88849745400000002</v>
      </c>
      <c r="AK61" s="106">
        <v>0.74376768999999998</v>
      </c>
      <c r="AL61" s="106">
        <v>1.0613901845</v>
      </c>
      <c r="AM61" s="106">
        <v>0.52310566589999996</v>
      </c>
      <c r="AN61" s="106">
        <v>1.0846207466</v>
      </c>
      <c r="AO61" s="106">
        <v>0.84527610919999996</v>
      </c>
      <c r="AP61" s="106">
        <v>1.3917371511000001</v>
      </c>
      <c r="AQ61" s="106">
        <v>0.64922521710000003</v>
      </c>
      <c r="AR61" s="106">
        <v>0.94329510270000005</v>
      </c>
      <c r="AS61" s="106">
        <v>0.73350056900000005</v>
      </c>
      <c r="AT61" s="106">
        <v>1.2130946974000001</v>
      </c>
      <c r="AU61" s="105" t="s">
        <v>28</v>
      </c>
      <c r="AV61" s="105" t="s">
        <v>28</v>
      </c>
      <c r="AW61" s="105" t="s">
        <v>28</v>
      </c>
      <c r="AX61" s="105" t="s">
        <v>28</v>
      </c>
      <c r="AY61" s="105" t="s">
        <v>28</v>
      </c>
      <c r="AZ61" s="105" t="s">
        <v>28</v>
      </c>
      <c r="BA61" s="105" t="s">
        <v>28</v>
      </c>
      <c r="BB61" s="105" t="s">
        <v>28</v>
      </c>
      <c r="BC61" s="115" t="s">
        <v>28</v>
      </c>
      <c r="BD61" s="116">
        <v>132</v>
      </c>
      <c r="BE61" s="116">
        <v>126</v>
      </c>
      <c r="BF61" s="116">
        <v>137</v>
      </c>
    </row>
    <row r="62" spans="1:93" x14ac:dyDescent="0.3">
      <c r="A62" s="10"/>
      <c r="B62" t="s">
        <v>90</v>
      </c>
      <c r="C62" s="105">
        <v>61</v>
      </c>
      <c r="D62" s="119">
        <v>6211</v>
      </c>
      <c r="E62" s="114">
        <v>0.78159964829999995</v>
      </c>
      <c r="F62" s="106">
        <v>0.60367694719999998</v>
      </c>
      <c r="G62" s="106">
        <v>1.0119618002999999</v>
      </c>
      <c r="H62" s="106">
        <v>1.3206807000000001E-9</v>
      </c>
      <c r="I62" s="108">
        <v>0.9821284817</v>
      </c>
      <c r="J62" s="106">
        <v>0.76415791529999999</v>
      </c>
      <c r="K62" s="106">
        <v>1.2622735893999999</v>
      </c>
      <c r="L62" s="106">
        <v>0.4496492855</v>
      </c>
      <c r="M62" s="106">
        <v>0.34729149190000003</v>
      </c>
      <c r="N62" s="106">
        <v>0.58217516010000003</v>
      </c>
      <c r="O62" s="119">
        <v>63</v>
      </c>
      <c r="P62" s="119">
        <v>6019</v>
      </c>
      <c r="Q62" s="114">
        <v>0.8573703587</v>
      </c>
      <c r="R62" s="106">
        <v>0.66500783379999995</v>
      </c>
      <c r="S62" s="106">
        <v>1.1053763499</v>
      </c>
      <c r="T62" s="106">
        <v>5.5632693000000004E-7</v>
      </c>
      <c r="U62" s="108">
        <v>1.0466854959</v>
      </c>
      <c r="V62" s="106">
        <v>0.81766402780000003</v>
      </c>
      <c r="W62" s="106">
        <v>1.3398541334</v>
      </c>
      <c r="X62" s="106">
        <v>0.52261851410000004</v>
      </c>
      <c r="Y62" s="106">
        <v>0.4053620497</v>
      </c>
      <c r="Z62" s="106">
        <v>0.67379299930000003</v>
      </c>
      <c r="AA62" s="119">
        <v>84</v>
      </c>
      <c r="AB62" s="119">
        <v>6016</v>
      </c>
      <c r="AC62" s="114">
        <v>1.1131541455</v>
      </c>
      <c r="AD62" s="106">
        <v>0.89160900659999998</v>
      </c>
      <c r="AE62" s="106">
        <v>1.3897483567</v>
      </c>
      <c r="AF62" s="106">
        <v>2.2030000000000001E-5</v>
      </c>
      <c r="AG62" s="108">
        <v>1.3962765957000001</v>
      </c>
      <c r="AH62" s="106">
        <v>1.1274512073</v>
      </c>
      <c r="AI62" s="106">
        <v>1.7291997374999999</v>
      </c>
      <c r="AJ62" s="106">
        <v>0.61849858759999998</v>
      </c>
      <c r="AK62" s="106">
        <v>0.49540210899999998</v>
      </c>
      <c r="AL62" s="106">
        <v>0.77218182150000003</v>
      </c>
      <c r="AM62" s="106">
        <v>0.1233478011</v>
      </c>
      <c r="AN62" s="106">
        <v>1.2983352343000001</v>
      </c>
      <c r="AO62" s="106">
        <v>0.93145244510000003</v>
      </c>
      <c r="AP62" s="106">
        <v>1.8097267226</v>
      </c>
      <c r="AQ62" s="106">
        <v>0.61180000909999999</v>
      </c>
      <c r="AR62" s="106">
        <v>1.0969431223999999</v>
      </c>
      <c r="AS62" s="106">
        <v>0.76735250369999997</v>
      </c>
      <c r="AT62" s="106">
        <v>1.5680983744000001</v>
      </c>
      <c r="AU62" s="105">
        <v>1</v>
      </c>
      <c r="AV62" s="105">
        <v>2</v>
      </c>
      <c r="AW62" s="105">
        <v>3</v>
      </c>
      <c r="AX62" s="105" t="s">
        <v>28</v>
      </c>
      <c r="AY62" s="105" t="s">
        <v>28</v>
      </c>
      <c r="AZ62" s="105" t="s">
        <v>28</v>
      </c>
      <c r="BA62" s="105" t="s">
        <v>28</v>
      </c>
      <c r="BB62" s="105" t="s">
        <v>28</v>
      </c>
      <c r="BC62" s="115" t="s">
        <v>233</v>
      </c>
      <c r="BD62" s="116">
        <v>61</v>
      </c>
      <c r="BE62" s="116">
        <v>63</v>
      </c>
      <c r="BF62" s="116">
        <v>84</v>
      </c>
    </row>
    <row r="63" spans="1:93" x14ac:dyDescent="0.3">
      <c r="A63" s="10"/>
      <c r="B63" t="s">
        <v>92</v>
      </c>
      <c r="C63" s="105">
        <v>174</v>
      </c>
      <c r="D63" s="119">
        <v>4700</v>
      </c>
      <c r="E63" s="114">
        <v>2.6284231488000001</v>
      </c>
      <c r="F63" s="106">
        <v>2.2373886615999998</v>
      </c>
      <c r="G63" s="106">
        <v>3.0877997944</v>
      </c>
      <c r="H63" s="106">
        <v>4.8640271E-7</v>
      </c>
      <c r="I63" s="108">
        <v>3.7021276595999999</v>
      </c>
      <c r="J63" s="106">
        <v>3.1909644652</v>
      </c>
      <c r="K63" s="106">
        <v>4.2951745020000001</v>
      </c>
      <c r="L63" s="106">
        <v>1.5121150491999999</v>
      </c>
      <c r="M63" s="106">
        <v>1.2871554063999999</v>
      </c>
      <c r="N63" s="106">
        <v>1.7763914993000001</v>
      </c>
      <c r="O63" s="119">
        <v>124</v>
      </c>
      <c r="P63" s="119">
        <v>4798</v>
      </c>
      <c r="Q63" s="114">
        <v>1.8246526830000001</v>
      </c>
      <c r="R63" s="106">
        <v>1.5142852647</v>
      </c>
      <c r="S63" s="106">
        <v>2.1986329069999999</v>
      </c>
      <c r="T63" s="106">
        <v>0.263481152</v>
      </c>
      <c r="U63" s="108">
        <v>2.5844101709</v>
      </c>
      <c r="V63" s="106">
        <v>2.1673112554</v>
      </c>
      <c r="W63" s="106">
        <v>3.0817797466000001</v>
      </c>
      <c r="X63" s="106">
        <v>1.1122349453</v>
      </c>
      <c r="Y63" s="106">
        <v>0.92304744029999997</v>
      </c>
      <c r="Z63" s="106">
        <v>1.3401982601</v>
      </c>
      <c r="AA63" s="119">
        <v>132</v>
      </c>
      <c r="AB63" s="119">
        <v>4815</v>
      </c>
      <c r="AC63" s="114">
        <v>1.9018982481</v>
      </c>
      <c r="AD63" s="106">
        <v>1.5867535204000001</v>
      </c>
      <c r="AE63" s="106">
        <v>2.2796337928999999</v>
      </c>
      <c r="AF63" s="106">
        <v>0.55041384309999997</v>
      </c>
      <c r="AG63" s="108">
        <v>2.7414330217999998</v>
      </c>
      <c r="AH63" s="106">
        <v>2.3114795474999998</v>
      </c>
      <c r="AI63" s="106">
        <v>3.2513612422999998</v>
      </c>
      <c r="AJ63" s="106">
        <v>1.0567461703000001</v>
      </c>
      <c r="AK63" s="106">
        <v>0.88164322539999995</v>
      </c>
      <c r="AL63" s="106">
        <v>1.2666262681</v>
      </c>
      <c r="AM63" s="106">
        <v>0.74805186229999998</v>
      </c>
      <c r="AN63" s="106">
        <v>1.0423343937</v>
      </c>
      <c r="AO63" s="106">
        <v>0.80933998110000005</v>
      </c>
      <c r="AP63" s="106">
        <v>1.3424037039000001</v>
      </c>
      <c r="AQ63" s="106">
        <v>2.7543623999999999E-3</v>
      </c>
      <c r="AR63" s="106">
        <v>0.69420050720000004</v>
      </c>
      <c r="AS63" s="106">
        <v>0.54665414239999999</v>
      </c>
      <c r="AT63" s="106">
        <v>0.88157082649999996</v>
      </c>
      <c r="AU63" s="105">
        <v>1</v>
      </c>
      <c r="AV63" s="105" t="s">
        <v>28</v>
      </c>
      <c r="AW63" s="105" t="s">
        <v>28</v>
      </c>
      <c r="AX63" s="105" t="s">
        <v>230</v>
      </c>
      <c r="AY63" s="105" t="s">
        <v>28</v>
      </c>
      <c r="AZ63" s="105" t="s">
        <v>28</v>
      </c>
      <c r="BA63" s="105" t="s">
        <v>28</v>
      </c>
      <c r="BB63" s="105" t="s">
        <v>28</v>
      </c>
      <c r="BC63" s="115" t="s">
        <v>440</v>
      </c>
      <c r="BD63" s="116">
        <v>174</v>
      </c>
      <c r="BE63" s="116">
        <v>124</v>
      </c>
      <c r="BF63" s="116">
        <v>132</v>
      </c>
    </row>
    <row r="64" spans="1:93" x14ac:dyDescent="0.3">
      <c r="A64" s="10"/>
      <c r="B64" t="s">
        <v>95</v>
      </c>
      <c r="C64" s="105">
        <v>49</v>
      </c>
      <c r="D64" s="119">
        <v>2771</v>
      </c>
      <c r="E64" s="114">
        <v>1.2891936351</v>
      </c>
      <c r="F64" s="106">
        <v>0.96749146129999997</v>
      </c>
      <c r="G64" s="106">
        <v>1.7178655267</v>
      </c>
      <c r="H64" s="106">
        <v>4.1302926199999999E-2</v>
      </c>
      <c r="I64" s="108">
        <v>1.7683146878</v>
      </c>
      <c r="J64" s="106">
        <v>1.3364703671</v>
      </c>
      <c r="K64" s="106">
        <v>2.3396978431000002</v>
      </c>
      <c r="L64" s="106">
        <v>0.74166486389999997</v>
      </c>
      <c r="M64" s="106">
        <v>0.5565916581</v>
      </c>
      <c r="N64" s="106">
        <v>0.98827706520000003</v>
      </c>
      <c r="O64" s="119">
        <v>51</v>
      </c>
      <c r="P64" s="119">
        <v>2771</v>
      </c>
      <c r="Q64" s="114">
        <v>1.3367389515999999</v>
      </c>
      <c r="R64" s="106">
        <v>1.0089992318000001</v>
      </c>
      <c r="S64" s="106">
        <v>1.7709339794000001</v>
      </c>
      <c r="T64" s="106">
        <v>0.1535865606</v>
      </c>
      <c r="U64" s="108">
        <v>1.8404907975</v>
      </c>
      <c r="V64" s="106">
        <v>1.3987548115999999</v>
      </c>
      <c r="W64" s="106">
        <v>2.4217299185000001</v>
      </c>
      <c r="X64" s="106">
        <v>0.81482234320000002</v>
      </c>
      <c r="Y64" s="106">
        <v>0.61504538139999998</v>
      </c>
      <c r="Z64" s="106">
        <v>1.0794901825000001</v>
      </c>
      <c r="AA64" s="119">
        <v>47</v>
      </c>
      <c r="AB64" s="119">
        <v>2727</v>
      </c>
      <c r="AC64" s="114">
        <v>1.2089977758999999</v>
      </c>
      <c r="AD64" s="106">
        <v>0.90259290020000005</v>
      </c>
      <c r="AE64" s="106">
        <v>1.6194184795</v>
      </c>
      <c r="AF64" s="106">
        <v>7.6294407999999998E-3</v>
      </c>
      <c r="AG64" s="108">
        <v>1.7235056839</v>
      </c>
      <c r="AH64" s="106">
        <v>1.2949476568</v>
      </c>
      <c r="AI64" s="106">
        <v>2.2938933684</v>
      </c>
      <c r="AJ64" s="106">
        <v>0.67175190409999996</v>
      </c>
      <c r="AK64" s="106">
        <v>0.50150505769999998</v>
      </c>
      <c r="AL64" s="106">
        <v>0.89979276129999997</v>
      </c>
      <c r="AM64" s="106">
        <v>0.62366740720000002</v>
      </c>
      <c r="AN64" s="106">
        <v>0.90443820340000003</v>
      </c>
      <c r="AO64" s="106">
        <v>0.60552512120000002</v>
      </c>
      <c r="AP64" s="106">
        <v>1.3509075597</v>
      </c>
      <c r="AQ64" s="106">
        <v>0.85822833080000005</v>
      </c>
      <c r="AR64" s="106">
        <v>1.0368798878000001</v>
      </c>
      <c r="AS64" s="106">
        <v>0.69687139509999996</v>
      </c>
      <c r="AT64" s="106">
        <v>1.5427809338</v>
      </c>
      <c r="AU64" s="105" t="s">
        <v>28</v>
      </c>
      <c r="AV64" s="105" t="s">
        <v>28</v>
      </c>
      <c r="AW64" s="105" t="s">
        <v>28</v>
      </c>
      <c r="AX64" s="105" t="s">
        <v>28</v>
      </c>
      <c r="AY64" s="105" t="s">
        <v>28</v>
      </c>
      <c r="AZ64" s="105" t="s">
        <v>28</v>
      </c>
      <c r="BA64" s="105" t="s">
        <v>28</v>
      </c>
      <c r="BB64" s="105" t="s">
        <v>28</v>
      </c>
      <c r="BC64" s="115" t="s">
        <v>28</v>
      </c>
      <c r="BD64" s="116">
        <v>49</v>
      </c>
      <c r="BE64" s="116">
        <v>51</v>
      </c>
      <c r="BF64" s="116">
        <v>47</v>
      </c>
    </row>
    <row r="65" spans="1:93" x14ac:dyDescent="0.3">
      <c r="A65" s="10"/>
      <c r="B65" t="s">
        <v>94</v>
      </c>
      <c r="C65" s="105">
        <v>93</v>
      </c>
      <c r="D65" s="119">
        <v>2885</v>
      </c>
      <c r="E65" s="114">
        <v>2.2921598682000002</v>
      </c>
      <c r="F65" s="106">
        <v>1.8522179964000001</v>
      </c>
      <c r="G65" s="106">
        <v>2.8365974585</v>
      </c>
      <c r="H65" s="106">
        <v>1.09574567E-2</v>
      </c>
      <c r="I65" s="108">
        <v>3.2235701905999998</v>
      </c>
      <c r="J65" s="106">
        <v>2.6307019262</v>
      </c>
      <c r="K65" s="106">
        <v>3.9500502396999999</v>
      </c>
      <c r="L65" s="106">
        <v>1.3186649317000001</v>
      </c>
      <c r="M65" s="106">
        <v>1.0655691828</v>
      </c>
      <c r="N65" s="106">
        <v>1.6318763999999999</v>
      </c>
      <c r="O65" s="119">
        <v>81</v>
      </c>
      <c r="P65" s="119">
        <v>3086</v>
      </c>
      <c r="Q65" s="114">
        <v>1.9907077487</v>
      </c>
      <c r="R65" s="106">
        <v>1.5875680804000001</v>
      </c>
      <c r="S65" s="106">
        <v>2.4962188329999999</v>
      </c>
      <c r="T65" s="106">
        <v>9.3788953699999997E-2</v>
      </c>
      <c r="U65" s="108">
        <v>2.6247569669000002</v>
      </c>
      <c r="V65" s="106">
        <v>2.1111113852000001</v>
      </c>
      <c r="W65" s="106">
        <v>3.2633754825999999</v>
      </c>
      <c r="X65" s="106">
        <v>1.2134554397999999</v>
      </c>
      <c r="Y65" s="106">
        <v>0.96771769959999998</v>
      </c>
      <c r="Z65" s="106">
        <v>1.5215946810000001</v>
      </c>
      <c r="AA65" s="119">
        <v>82</v>
      </c>
      <c r="AB65" s="119">
        <v>3314</v>
      </c>
      <c r="AC65" s="114">
        <v>1.8653020249000001</v>
      </c>
      <c r="AD65" s="106">
        <v>1.4895342088000001</v>
      </c>
      <c r="AE65" s="106">
        <v>2.3358655500999999</v>
      </c>
      <c r="AF65" s="106">
        <v>0.75534172529999999</v>
      </c>
      <c r="AG65" s="108">
        <v>2.4743512372000001</v>
      </c>
      <c r="AH65" s="106">
        <v>1.9927915035999999</v>
      </c>
      <c r="AI65" s="106">
        <v>3.0722802832</v>
      </c>
      <c r="AJ65" s="106">
        <v>1.0364123177</v>
      </c>
      <c r="AK65" s="106">
        <v>0.82762554320000004</v>
      </c>
      <c r="AL65" s="106">
        <v>1.2978701552</v>
      </c>
      <c r="AM65" s="106">
        <v>0.68412924990000001</v>
      </c>
      <c r="AN65" s="106">
        <v>0.93700445290000001</v>
      </c>
      <c r="AO65" s="106">
        <v>0.68486428349999995</v>
      </c>
      <c r="AP65" s="106">
        <v>1.2819727439999999</v>
      </c>
      <c r="AQ65" s="106">
        <v>0.36483372040000001</v>
      </c>
      <c r="AR65" s="106">
        <v>0.86848556089999995</v>
      </c>
      <c r="AS65" s="106">
        <v>0.64019900149999998</v>
      </c>
      <c r="AT65" s="106">
        <v>1.1781761102999999</v>
      </c>
      <c r="AU65" s="105" t="s">
        <v>28</v>
      </c>
      <c r="AV65" s="105" t="s">
        <v>28</v>
      </c>
      <c r="AW65" s="105" t="s">
        <v>28</v>
      </c>
      <c r="AX65" s="105" t="s">
        <v>28</v>
      </c>
      <c r="AY65" s="105" t="s">
        <v>28</v>
      </c>
      <c r="AZ65" s="105" t="s">
        <v>28</v>
      </c>
      <c r="BA65" s="105" t="s">
        <v>28</v>
      </c>
      <c r="BB65" s="105" t="s">
        <v>28</v>
      </c>
      <c r="BC65" s="115" t="s">
        <v>28</v>
      </c>
      <c r="BD65" s="116">
        <v>93</v>
      </c>
      <c r="BE65" s="116">
        <v>81</v>
      </c>
      <c r="BF65" s="116">
        <v>82</v>
      </c>
    </row>
    <row r="66" spans="1:93" x14ac:dyDescent="0.3">
      <c r="A66" s="10"/>
      <c r="B66" t="s">
        <v>93</v>
      </c>
      <c r="C66" s="105">
        <v>70</v>
      </c>
      <c r="D66" s="119">
        <v>3591</v>
      </c>
      <c r="E66" s="114">
        <v>1.8147286587</v>
      </c>
      <c r="F66" s="106">
        <v>1.4248499603</v>
      </c>
      <c r="G66" s="106">
        <v>2.3112890455000001</v>
      </c>
      <c r="H66" s="106">
        <v>0.72713274910000003</v>
      </c>
      <c r="I66" s="108">
        <v>1.9493177388</v>
      </c>
      <c r="J66" s="106">
        <v>1.5422138221999999</v>
      </c>
      <c r="K66" s="106">
        <v>2.4638863897999999</v>
      </c>
      <c r="L66" s="106">
        <v>1.0440018063000001</v>
      </c>
      <c r="M66" s="106">
        <v>0.81970708140000004</v>
      </c>
      <c r="N66" s="106">
        <v>1.3296698252000001</v>
      </c>
      <c r="O66" s="119">
        <v>58</v>
      </c>
      <c r="P66" s="119">
        <v>3615</v>
      </c>
      <c r="Q66" s="114">
        <v>1.4428870698</v>
      </c>
      <c r="R66" s="106">
        <v>1.1078411949</v>
      </c>
      <c r="S66" s="106">
        <v>1.8792613109</v>
      </c>
      <c r="T66" s="106">
        <v>0.3409909069</v>
      </c>
      <c r="U66" s="108">
        <v>1.6044260027999999</v>
      </c>
      <c r="V66" s="106">
        <v>1.2403705710999999</v>
      </c>
      <c r="W66" s="106">
        <v>2.0753336611000002</v>
      </c>
      <c r="X66" s="106">
        <v>0.8795259701</v>
      </c>
      <c r="Y66" s="106">
        <v>0.67529546979999999</v>
      </c>
      <c r="Z66" s="106">
        <v>1.1455221702</v>
      </c>
      <c r="AA66" s="119">
        <v>69</v>
      </c>
      <c r="AB66" s="119">
        <v>3658</v>
      </c>
      <c r="AC66" s="114">
        <v>1.5906884674999999</v>
      </c>
      <c r="AD66" s="106">
        <v>1.2469546262</v>
      </c>
      <c r="AE66" s="106">
        <v>2.0291755187999998</v>
      </c>
      <c r="AF66" s="106">
        <v>0.32015075910000002</v>
      </c>
      <c r="AG66" s="108">
        <v>1.8862766539</v>
      </c>
      <c r="AH66" s="106">
        <v>1.4898164513000001</v>
      </c>
      <c r="AI66" s="106">
        <v>2.3882402506</v>
      </c>
      <c r="AJ66" s="106">
        <v>0.88382958860000005</v>
      </c>
      <c r="AK66" s="106">
        <v>0.69284175800000003</v>
      </c>
      <c r="AL66" s="106">
        <v>1.1274648685999999</v>
      </c>
      <c r="AM66" s="106">
        <v>0.58958924349999997</v>
      </c>
      <c r="AN66" s="106">
        <v>1.1024344876000001</v>
      </c>
      <c r="AO66" s="106">
        <v>0.77351479840000004</v>
      </c>
      <c r="AP66" s="106">
        <v>1.5712198421000001</v>
      </c>
      <c r="AQ66" s="106">
        <v>0.2031982064</v>
      </c>
      <c r="AR66" s="106">
        <v>0.79509796840000002</v>
      </c>
      <c r="AS66" s="106">
        <v>0.55852543290000001</v>
      </c>
      <c r="AT66" s="106">
        <v>1.1318746508999999</v>
      </c>
      <c r="AU66" s="105" t="s">
        <v>28</v>
      </c>
      <c r="AV66" s="105" t="s">
        <v>28</v>
      </c>
      <c r="AW66" s="105" t="s">
        <v>28</v>
      </c>
      <c r="AX66" s="105" t="s">
        <v>28</v>
      </c>
      <c r="AY66" s="105" t="s">
        <v>28</v>
      </c>
      <c r="AZ66" s="105" t="s">
        <v>28</v>
      </c>
      <c r="BA66" s="105" t="s">
        <v>28</v>
      </c>
      <c r="BB66" s="105" t="s">
        <v>28</v>
      </c>
      <c r="BC66" s="115" t="s">
        <v>28</v>
      </c>
      <c r="BD66" s="116">
        <v>70</v>
      </c>
      <c r="BE66" s="116">
        <v>58</v>
      </c>
      <c r="BF66" s="116">
        <v>69</v>
      </c>
      <c r="BQ66" s="52"/>
      <c r="CC66" s="4"/>
      <c r="CO66" s="4"/>
    </row>
    <row r="67" spans="1:93" x14ac:dyDescent="0.3">
      <c r="A67" s="10"/>
      <c r="B67" t="s">
        <v>133</v>
      </c>
      <c r="C67" s="105">
        <v>62</v>
      </c>
      <c r="D67" s="119">
        <v>4262</v>
      </c>
      <c r="E67" s="114">
        <v>1.598656812</v>
      </c>
      <c r="F67" s="106">
        <v>1.2374427777000001</v>
      </c>
      <c r="G67" s="106">
        <v>2.0653105327999999</v>
      </c>
      <c r="H67" s="106">
        <v>0.52177746069999997</v>
      </c>
      <c r="I67" s="108">
        <v>1.4547160957</v>
      </c>
      <c r="J67" s="106">
        <v>1.1341631695000001</v>
      </c>
      <c r="K67" s="106">
        <v>1.8658681361</v>
      </c>
      <c r="L67" s="106">
        <v>0.91969705300000004</v>
      </c>
      <c r="M67" s="106">
        <v>0.7118929262</v>
      </c>
      <c r="N67" s="106">
        <v>1.188159958</v>
      </c>
      <c r="O67" s="119">
        <v>59</v>
      </c>
      <c r="P67" s="119">
        <v>4058</v>
      </c>
      <c r="Q67" s="114">
        <v>1.4963883547000001</v>
      </c>
      <c r="R67" s="106">
        <v>1.1513308855</v>
      </c>
      <c r="S67" s="106">
        <v>1.9448606272</v>
      </c>
      <c r="T67" s="106">
        <v>0.49170222749999998</v>
      </c>
      <c r="U67" s="108">
        <v>1.4539181862999999</v>
      </c>
      <c r="V67" s="106">
        <v>1.1264786551999999</v>
      </c>
      <c r="W67" s="106">
        <v>1.8765363043000001</v>
      </c>
      <c r="X67" s="106">
        <v>0.91213820320000005</v>
      </c>
      <c r="Y67" s="106">
        <v>0.7018050374</v>
      </c>
      <c r="Z67" s="106">
        <v>1.1855088771</v>
      </c>
      <c r="AA67" s="119">
        <v>42</v>
      </c>
      <c r="AB67" s="119">
        <v>4107</v>
      </c>
      <c r="AC67" s="114">
        <v>0.96935992979999996</v>
      </c>
      <c r="AD67" s="106">
        <v>0.71215679359999995</v>
      </c>
      <c r="AE67" s="106">
        <v>1.3194547633</v>
      </c>
      <c r="AF67" s="106">
        <v>8.3792499999999994E-5</v>
      </c>
      <c r="AG67" s="108">
        <v>1.0226442658999999</v>
      </c>
      <c r="AH67" s="106">
        <v>0.75575553740000001</v>
      </c>
      <c r="AI67" s="106">
        <v>1.3837825101000001</v>
      </c>
      <c r="AJ67" s="106">
        <v>0.53860262739999998</v>
      </c>
      <c r="AK67" s="106">
        <v>0.39569359980000002</v>
      </c>
      <c r="AL67" s="106">
        <v>0.73312479750000004</v>
      </c>
      <c r="AM67" s="106">
        <v>3.3520602199999999E-2</v>
      </c>
      <c r="AN67" s="106">
        <v>0.64779970170000001</v>
      </c>
      <c r="AO67" s="106">
        <v>0.43410074430000001</v>
      </c>
      <c r="AP67" s="106">
        <v>0.96669830459999995</v>
      </c>
      <c r="AQ67" s="106">
        <v>0.72006149480000003</v>
      </c>
      <c r="AR67" s="106">
        <v>0.93602851060000003</v>
      </c>
      <c r="AS67" s="106">
        <v>0.65203191650000003</v>
      </c>
      <c r="AT67" s="106">
        <v>1.343721604</v>
      </c>
      <c r="AU67" s="105" t="s">
        <v>28</v>
      </c>
      <c r="AV67" s="105" t="s">
        <v>28</v>
      </c>
      <c r="AW67" s="105">
        <v>3</v>
      </c>
      <c r="AX67" s="105" t="s">
        <v>28</v>
      </c>
      <c r="AY67" s="105" t="s">
        <v>28</v>
      </c>
      <c r="AZ67" s="105" t="s">
        <v>28</v>
      </c>
      <c r="BA67" s="105" t="s">
        <v>28</v>
      </c>
      <c r="BB67" s="105" t="s">
        <v>28</v>
      </c>
      <c r="BC67" s="115">
        <v>-3</v>
      </c>
      <c r="BD67" s="116">
        <v>62</v>
      </c>
      <c r="BE67" s="116">
        <v>59</v>
      </c>
      <c r="BF67" s="116">
        <v>42</v>
      </c>
      <c r="BQ67" s="52"/>
    </row>
    <row r="68" spans="1:93" x14ac:dyDescent="0.3">
      <c r="A68" s="10"/>
      <c r="B68" t="s">
        <v>96</v>
      </c>
      <c r="C68" s="105">
        <v>122</v>
      </c>
      <c r="D68" s="119">
        <v>4360</v>
      </c>
      <c r="E68" s="114">
        <v>2.4515132838999998</v>
      </c>
      <c r="F68" s="106">
        <v>2.031267572</v>
      </c>
      <c r="G68" s="106">
        <v>2.9587029616999998</v>
      </c>
      <c r="H68" s="106">
        <v>3.3877970000000001E-4</v>
      </c>
      <c r="I68" s="108">
        <v>2.7981651375999999</v>
      </c>
      <c r="J68" s="106">
        <v>2.3431990072</v>
      </c>
      <c r="K68" s="106">
        <v>3.3414695523</v>
      </c>
      <c r="L68" s="106">
        <v>1.4103399339</v>
      </c>
      <c r="M68" s="106">
        <v>1.1685752600999999</v>
      </c>
      <c r="N68" s="106">
        <v>1.702122916</v>
      </c>
      <c r="O68" s="119">
        <v>106</v>
      </c>
      <c r="P68" s="119">
        <v>5004</v>
      </c>
      <c r="Q68" s="114">
        <v>1.9035550308</v>
      </c>
      <c r="R68" s="106">
        <v>1.5585596203000001</v>
      </c>
      <c r="S68" s="106">
        <v>2.324916999</v>
      </c>
      <c r="T68" s="106">
        <v>0.14496033959999999</v>
      </c>
      <c r="U68" s="108">
        <v>2.1183053557</v>
      </c>
      <c r="V68" s="106">
        <v>1.7511065066</v>
      </c>
      <c r="W68" s="106">
        <v>2.5625040870000002</v>
      </c>
      <c r="X68" s="106">
        <v>1.1603306455</v>
      </c>
      <c r="Y68" s="106">
        <v>0.95003530820000004</v>
      </c>
      <c r="Z68" s="106">
        <v>1.4171759674</v>
      </c>
      <c r="AA68" s="119">
        <v>140</v>
      </c>
      <c r="AB68" s="119">
        <v>5475</v>
      </c>
      <c r="AC68" s="114">
        <v>2.3666837796000002</v>
      </c>
      <c r="AD68" s="106">
        <v>1.9843468516</v>
      </c>
      <c r="AE68" s="106">
        <v>2.8226880336</v>
      </c>
      <c r="AF68" s="106">
        <v>2.3192735999999999E-3</v>
      </c>
      <c r="AG68" s="108">
        <v>2.5570776255999998</v>
      </c>
      <c r="AH68" s="106">
        <v>2.1667272813</v>
      </c>
      <c r="AI68" s="106">
        <v>3.0177521829999998</v>
      </c>
      <c r="AJ68" s="106">
        <v>1.314993598</v>
      </c>
      <c r="AK68" s="106">
        <v>1.1025568471</v>
      </c>
      <c r="AL68" s="106">
        <v>1.5683619101999999</v>
      </c>
      <c r="AM68" s="106">
        <v>0.10043084350000001</v>
      </c>
      <c r="AN68" s="106">
        <v>1.2432967480999999</v>
      </c>
      <c r="AO68" s="106">
        <v>0.95882408789999996</v>
      </c>
      <c r="AP68" s="106">
        <v>1.6121693472</v>
      </c>
      <c r="AQ68" s="106">
        <v>6.4151148599999999E-2</v>
      </c>
      <c r="AR68" s="106">
        <v>0.77648163000000003</v>
      </c>
      <c r="AS68" s="106">
        <v>0.59402222680000005</v>
      </c>
      <c r="AT68" s="106">
        <v>1.0149851211000001</v>
      </c>
      <c r="AU68" s="105">
        <v>1</v>
      </c>
      <c r="AV68" s="105" t="s">
        <v>28</v>
      </c>
      <c r="AW68" s="105">
        <v>3</v>
      </c>
      <c r="AX68" s="105" t="s">
        <v>28</v>
      </c>
      <c r="AY68" s="105" t="s">
        <v>28</v>
      </c>
      <c r="AZ68" s="105" t="s">
        <v>28</v>
      </c>
      <c r="BA68" s="105" t="s">
        <v>28</v>
      </c>
      <c r="BB68" s="105" t="s">
        <v>28</v>
      </c>
      <c r="BC68" s="115" t="s">
        <v>428</v>
      </c>
      <c r="BD68" s="116">
        <v>122</v>
      </c>
      <c r="BE68" s="116">
        <v>106</v>
      </c>
      <c r="BF68" s="116">
        <v>140</v>
      </c>
    </row>
    <row r="69" spans="1:93" s="3" customFormat="1" x14ac:dyDescent="0.3">
      <c r="A69" s="10"/>
      <c r="B69" s="3" t="s">
        <v>184</v>
      </c>
      <c r="C69" s="111">
        <v>37</v>
      </c>
      <c r="D69" s="118">
        <v>4122</v>
      </c>
      <c r="E69" s="107">
        <v>1.0928990014</v>
      </c>
      <c r="F69" s="112">
        <v>0.78765407759999995</v>
      </c>
      <c r="G69" s="112">
        <v>1.5164375595999999</v>
      </c>
      <c r="H69" s="112">
        <v>5.4887657000000003E-3</v>
      </c>
      <c r="I69" s="113">
        <v>0.89762251329999998</v>
      </c>
      <c r="J69" s="112">
        <v>0.65036485580000003</v>
      </c>
      <c r="K69" s="112">
        <v>1.2388833272999999</v>
      </c>
      <c r="L69" s="112">
        <v>0.62873781500000003</v>
      </c>
      <c r="M69" s="112">
        <v>0.45313236000000001</v>
      </c>
      <c r="N69" s="112">
        <v>0.87239684230000003</v>
      </c>
      <c r="O69" s="118">
        <v>49</v>
      </c>
      <c r="P69" s="118">
        <v>4128</v>
      </c>
      <c r="Q69" s="107">
        <v>1.3175739713000001</v>
      </c>
      <c r="R69" s="112">
        <v>0.98968449479999998</v>
      </c>
      <c r="S69" s="112">
        <v>1.7540955515000001</v>
      </c>
      <c r="T69" s="112">
        <v>0.1332225833</v>
      </c>
      <c r="U69" s="113">
        <v>1.1870155039000001</v>
      </c>
      <c r="V69" s="112">
        <v>0.8971316345</v>
      </c>
      <c r="W69" s="112">
        <v>1.5705675202</v>
      </c>
      <c r="X69" s="112">
        <v>0.80314014140000001</v>
      </c>
      <c r="Y69" s="112">
        <v>0.60327189400000003</v>
      </c>
      <c r="Z69" s="112">
        <v>1.0692261536000001</v>
      </c>
      <c r="AA69" s="118">
        <v>33</v>
      </c>
      <c r="AB69" s="118">
        <v>4038</v>
      </c>
      <c r="AC69" s="107">
        <v>0.81223165200000003</v>
      </c>
      <c r="AD69" s="112">
        <v>0.57446725460000003</v>
      </c>
      <c r="AE69" s="112">
        <v>1.1484035882999999</v>
      </c>
      <c r="AF69" s="112">
        <v>6.7163833999999997E-6</v>
      </c>
      <c r="AG69" s="113">
        <v>0.81723625560000002</v>
      </c>
      <c r="AH69" s="112">
        <v>0.58099508160000002</v>
      </c>
      <c r="AI69" s="112">
        <v>1.1495365771999999</v>
      </c>
      <c r="AJ69" s="112">
        <v>0.45129790120000002</v>
      </c>
      <c r="AK69" s="112">
        <v>0.31918956329999998</v>
      </c>
      <c r="AL69" s="112">
        <v>0.63808413259999996</v>
      </c>
      <c r="AM69" s="112">
        <v>3.3244459300000001E-2</v>
      </c>
      <c r="AN69" s="112">
        <v>0.6164600013</v>
      </c>
      <c r="AO69" s="112">
        <v>0.39491303560000002</v>
      </c>
      <c r="AP69" s="112">
        <v>0.96229523689999996</v>
      </c>
      <c r="AQ69" s="112">
        <v>0.39501517200000003</v>
      </c>
      <c r="AR69" s="112">
        <v>1.2055770657</v>
      </c>
      <c r="AS69" s="112">
        <v>0.78360117969999998</v>
      </c>
      <c r="AT69" s="112">
        <v>1.8547905479</v>
      </c>
      <c r="AU69" s="111" t="s">
        <v>28</v>
      </c>
      <c r="AV69" s="111" t="s">
        <v>28</v>
      </c>
      <c r="AW69" s="111">
        <v>3</v>
      </c>
      <c r="AX69" s="111" t="s">
        <v>28</v>
      </c>
      <c r="AY69" s="111" t="s">
        <v>28</v>
      </c>
      <c r="AZ69" s="111" t="s">
        <v>28</v>
      </c>
      <c r="BA69" s="111" t="s">
        <v>28</v>
      </c>
      <c r="BB69" s="111" t="s">
        <v>28</v>
      </c>
      <c r="BC69" s="109">
        <v>-3</v>
      </c>
      <c r="BD69" s="110">
        <v>37</v>
      </c>
      <c r="BE69" s="110">
        <v>49</v>
      </c>
      <c r="BF69" s="110">
        <v>33</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5" t="s">
        <v>28</v>
      </c>
      <c r="D70" s="119" t="s">
        <v>28</v>
      </c>
      <c r="E70" s="114" t="s">
        <v>28</v>
      </c>
      <c r="F70" s="106" t="s">
        <v>28</v>
      </c>
      <c r="G70" s="106" t="s">
        <v>28</v>
      </c>
      <c r="H70" s="106" t="s">
        <v>28</v>
      </c>
      <c r="I70" s="108" t="s">
        <v>28</v>
      </c>
      <c r="J70" s="106" t="s">
        <v>28</v>
      </c>
      <c r="K70" s="106" t="s">
        <v>28</v>
      </c>
      <c r="L70" s="106" t="s">
        <v>28</v>
      </c>
      <c r="M70" s="106" t="s">
        <v>28</v>
      </c>
      <c r="N70" s="106" t="s">
        <v>28</v>
      </c>
      <c r="O70" s="119">
        <v>10</v>
      </c>
      <c r="P70" s="119">
        <v>491</v>
      </c>
      <c r="Q70" s="114">
        <v>4.803807269</v>
      </c>
      <c r="R70" s="106">
        <v>2.5773134543</v>
      </c>
      <c r="S70" s="106">
        <v>8.9537282475000008</v>
      </c>
      <c r="T70" s="106">
        <v>7.1991039999999996E-4</v>
      </c>
      <c r="U70" s="108">
        <v>2.0366598778</v>
      </c>
      <c r="V70" s="106">
        <v>1.0958344402</v>
      </c>
      <c r="W70" s="106">
        <v>3.7852282294999999</v>
      </c>
      <c r="X70" s="106">
        <v>2.9282078529</v>
      </c>
      <c r="Y70" s="106">
        <v>1.5710267031</v>
      </c>
      <c r="Z70" s="106">
        <v>5.4578329016999998</v>
      </c>
      <c r="AA70" s="119" t="s">
        <v>28</v>
      </c>
      <c r="AB70" s="119" t="s">
        <v>28</v>
      </c>
      <c r="AC70" s="114" t="s">
        <v>28</v>
      </c>
      <c r="AD70" s="106" t="s">
        <v>28</v>
      </c>
      <c r="AE70" s="106" t="s">
        <v>28</v>
      </c>
      <c r="AF70" s="106" t="s">
        <v>28</v>
      </c>
      <c r="AG70" s="108" t="s">
        <v>28</v>
      </c>
      <c r="AH70" s="106" t="s">
        <v>28</v>
      </c>
      <c r="AI70" s="106" t="s">
        <v>28</v>
      </c>
      <c r="AJ70" s="106" t="s">
        <v>28</v>
      </c>
      <c r="AK70" s="106" t="s">
        <v>28</v>
      </c>
      <c r="AL70" s="106" t="s">
        <v>28</v>
      </c>
      <c r="AM70" s="106">
        <v>9.5075610199999994E-2</v>
      </c>
      <c r="AN70" s="106">
        <v>0.37201974659999998</v>
      </c>
      <c r="AO70" s="106">
        <v>0.11650125</v>
      </c>
      <c r="AP70" s="106">
        <v>1.1879588570999999</v>
      </c>
      <c r="AQ70" s="106">
        <v>0.2505633551</v>
      </c>
      <c r="AR70" s="106">
        <v>1.8782149677</v>
      </c>
      <c r="AS70" s="106">
        <v>0.64088978929999996</v>
      </c>
      <c r="AT70" s="106">
        <v>5.5043652178000002</v>
      </c>
      <c r="AU70" s="105" t="s">
        <v>28</v>
      </c>
      <c r="AV70" s="105">
        <v>2</v>
      </c>
      <c r="AW70" s="105" t="s">
        <v>28</v>
      </c>
      <c r="AX70" s="105" t="s">
        <v>28</v>
      </c>
      <c r="AY70" s="105" t="s">
        <v>28</v>
      </c>
      <c r="AZ70" s="105" t="s">
        <v>441</v>
      </c>
      <c r="BA70" s="105" t="s">
        <v>28</v>
      </c>
      <c r="BB70" s="105" t="s">
        <v>441</v>
      </c>
      <c r="BC70" s="115" t="s">
        <v>455</v>
      </c>
      <c r="BD70" s="116" t="s">
        <v>28</v>
      </c>
      <c r="BE70" s="116">
        <v>10</v>
      </c>
      <c r="BF70" s="116" t="s">
        <v>28</v>
      </c>
    </row>
    <row r="71" spans="1:93" x14ac:dyDescent="0.3">
      <c r="A71" s="10"/>
      <c r="B71" t="s">
        <v>185</v>
      </c>
      <c r="C71" s="105">
        <v>33</v>
      </c>
      <c r="D71" s="119">
        <v>5281</v>
      </c>
      <c r="E71" s="114">
        <v>1.5490321898999999</v>
      </c>
      <c r="F71" s="106">
        <v>1.0955485763999999</v>
      </c>
      <c r="G71" s="106">
        <v>2.1902275966000002</v>
      </c>
      <c r="H71" s="106">
        <v>0.51432987149999998</v>
      </c>
      <c r="I71" s="108">
        <v>0.62488165120000005</v>
      </c>
      <c r="J71" s="106">
        <v>0.44424505580000001</v>
      </c>
      <c r="K71" s="106">
        <v>0.87896775199999999</v>
      </c>
      <c r="L71" s="106">
        <v>0.89114832489999996</v>
      </c>
      <c r="M71" s="106">
        <v>0.63026209850000003</v>
      </c>
      <c r="N71" s="106">
        <v>1.2600239469000001</v>
      </c>
      <c r="O71" s="119">
        <v>45</v>
      </c>
      <c r="P71" s="119">
        <v>5516</v>
      </c>
      <c r="Q71" s="114">
        <v>1.6520936458</v>
      </c>
      <c r="R71" s="106">
        <v>1.2262425008</v>
      </c>
      <c r="S71" s="106">
        <v>2.2258349491999998</v>
      </c>
      <c r="T71" s="106">
        <v>0.96315791620000002</v>
      </c>
      <c r="U71" s="108">
        <v>0.81580855689999998</v>
      </c>
      <c r="V71" s="106">
        <v>0.60911405679999997</v>
      </c>
      <c r="W71" s="106">
        <v>1.0926420003999999</v>
      </c>
      <c r="X71" s="106">
        <v>1.0070498911000001</v>
      </c>
      <c r="Y71" s="106">
        <v>0.74746814750000001</v>
      </c>
      <c r="Z71" s="106">
        <v>1.3567795318</v>
      </c>
      <c r="AA71" s="119">
        <v>65</v>
      </c>
      <c r="AB71" s="119">
        <v>5377</v>
      </c>
      <c r="AC71" s="114">
        <v>2.0818878117000001</v>
      </c>
      <c r="AD71" s="106">
        <v>1.6210442090999999</v>
      </c>
      <c r="AE71" s="106">
        <v>2.6737437734</v>
      </c>
      <c r="AF71" s="106">
        <v>0.25400139589999998</v>
      </c>
      <c r="AG71" s="108">
        <v>1.20885252</v>
      </c>
      <c r="AH71" s="106">
        <v>0.94797036899999998</v>
      </c>
      <c r="AI71" s="106">
        <v>1.5415296330999999</v>
      </c>
      <c r="AJ71" s="106">
        <v>1.1567532459000001</v>
      </c>
      <c r="AK71" s="106">
        <v>0.90069606059999996</v>
      </c>
      <c r="AL71" s="106">
        <v>1.4856044458</v>
      </c>
      <c r="AM71" s="106">
        <v>0.23865599579999999</v>
      </c>
      <c r="AN71" s="106">
        <v>1.2601512130000001</v>
      </c>
      <c r="AO71" s="106">
        <v>0.85780547190000001</v>
      </c>
      <c r="AP71" s="106">
        <v>1.8512135111000001</v>
      </c>
      <c r="AQ71" s="106">
        <v>0.78049767609999998</v>
      </c>
      <c r="AR71" s="106">
        <v>1.0665328045</v>
      </c>
      <c r="AS71" s="106">
        <v>0.67799127240000001</v>
      </c>
      <c r="AT71" s="106">
        <v>1.6777387400999999</v>
      </c>
      <c r="AU71" s="105" t="s">
        <v>28</v>
      </c>
      <c r="AV71" s="105" t="s">
        <v>28</v>
      </c>
      <c r="AW71" s="105" t="s">
        <v>28</v>
      </c>
      <c r="AX71" s="105" t="s">
        <v>28</v>
      </c>
      <c r="AY71" s="105" t="s">
        <v>28</v>
      </c>
      <c r="AZ71" s="105" t="s">
        <v>28</v>
      </c>
      <c r="BA71" s="105" t="s">
        <v>28</v>
      </c>
      <c r="BB71" s="105" t="s">
        <v>28</v>
      </c>
      <c r="BC71" s="115" t="s">
        <v>28</v>
      </c>
      <c r="BD71" s="116">
        <v>33</v>
      </c>
      <c r="BE71" s="116">
        <v>45</v>
      </c>
      <c r="BF71" s="116">
        <v>65</v>
      </c>
    </row>
    <row r="72" spans="1:93" x14ac:dyDescent="0.3">
      <c r="A72" s="10"/>
      <c r="B72" t="s">
        <v>186</v>
      </c>
      <c r="C72" s="105">
        <v>68</v>
      </c>
      <c r="D72" s="119">
        <v>4630</v>
      </c>
      <c r="E72" s="114">
        <v>2.2823489207000001</v>
      </c>
      <c r="F72" s="106">
        <v>1.7868315318000001</v>
      </c>
      <c r="G72" s="106">
        <v>2.9152813252000001</v>
      </c>
      <c r="H72" s="106">
        <v>2.9203475400000001E-2</v>
      </c>
      <c r="I72" s="108">
        <v>1.4686825053999999</v>
      </c>
      <c r="J72" s="106">
        <v>1.1579893695000001</v>
      </c>
      <c r="K72" s="106">
        <v>1.8627358406000001</v>
      </c>
      <c r="L72" s="106">
        <v>1.3130207563</v>
      </c>
      <c r="M72" s="106">
        <v>1.0279527674</v>
      </c>
      <c r="N72" s="106">
        <v>1.6771427259</v>
      </c>
      <c r="O72" s="119">
        <v>66</v>
      </c>
      <c r="P72" s="119">
        <v>4729</v>
      </c>
      <c r="Q72" s="114">
        <v>1.9552020393</v>
      </c>
      <c r="R72" s="106">
        <v>1.5250867436</v>
      </c>
      <c r="S72" s="106">
        <v>2.5066213648</v>
      </c>
      <c r="T72" s="106">
        <v>0.1662583239</v>
      </c>
      <c r="U72" s="108">
        <v>1.3956438993</v>
      </c>
      <c r="V72" s="106">
        <v>1.0964755563999999</v>
      </c>
      <c r="W72" s="106">
        <v>1.7764389570000001</v>
      </c>
      <c r="X72" s="106">
        <v>1.1918125863</v>
      </c>
      <c r="Y72" s="106">
        <v>0.92963158779999999</v>
      </c>
      <c r="Z72" s="106">
        <v>1.5279356464</v>
      </c>
      <c r="AA72" s="119">
        <v>79</v>
      </c>
      <c r="AB72" s="119">
        <v>4783</v>
      </c>
      <c r="AC72" s="114">
        <v>1.9731365316</v>
      </c>
      <c r="AD72" s="106">
        <v>1.5701301571999999</v>
      </c>
      <c r="AE72" s="106">
        <v>2.4795828260000001</v>
      </c>
      <c r="AF72" s="106">
        <v>0.43013395799999998</v>
      </c>
      <c r="AG72" s="108">
        <v>1.6516830441000001</v>
      </c>
      <c r="AH72" s="106">
        <v>1.3248266468000001</v>
      </c>
      <c r="AI72" s="106">
        <v>2.0591802595000002</v>
      </c>
      <c r="AJ72" s="106">
        <v>1.0963280897000001</v>
      </c>
      <c r="AK72" s="106">
        <v>0.87240683460000001</v>
      </c>
      <c r="AL72" s="106">
        <v>1.3777233655000001</v>
      </c>
      <c r="AM72" s="106">
        <v>0.95704391280000001</v>
      </c>
      <c r="AN72" s="106">
        <v>1.0091727053999999</v>
      </c>
      <c r="AO72" s="106">
        <v>0.72388670070000005</v>
      </c>
      <c r="AP72" s="106">
        <v>1.4068908135</v>
      </c>
      <c r="AQ72" s="106">
        <v>0.3775054894</v>
      </c>
      <c r="AR72" s="106">
        <v>0.85666219639999996</v>
      </c>
      <c r="AS72" s="106">
        <v>0.60755451900000002</v>
      </c>
      <c r="AT72" s="106">
        <v>1.2079082547</v>
      </c>
      <c r="AU72" s="105" t="s">
        <v>28</v>
      </c>
      <c r="AV72" s="105" t="s">
        <v>28</v>
      </c>
      <c r="AW72" s="105" t="s">
        <v>28</v>
      </c>
      <c r="AX72" s="105" t="s">
        <v>28</v>
      </c>
      <c r="AY72" s="105" t="s">
        <v>28</v>
      </c>
      <c r="AZ72" s="105" t="s">
        <v>28</v>
      </c>
      <c r="BA72" s="105" t="s">
        <v>28</v>
      </c>
      <c r="BB72" s="105" t="s">
        <v>28</v>
      </c>
      <c r="BC72" s="115" t="s">
        <v>28</v>
      </c>
      <c r="BD72" s="116">
        <v>68</v>
      </c>
      <c r="BE72" s="116">
        <v>66</v>
      </c>
      <c r="BF72" s="116">
        <v>79</v>
      </c>
    </row>
    <row r="73" spans="1:93" x14ac:dyDescent="0.3">
      <c r="A73" s="10"/>
      <c r="B73" t="s">
        <v>188</v>
      </c>
      <c r="C73" s="105" t="s">
        <v>28</v>
      </c>
      <c r="D73" s="119" t="s">
        <v>28</v>
      </c>
      <c r="E73" s="114" t="s">
        <v>28</v>
      </c>
      <c r="F73" s="106" t="s">
        <v>28</v>
      </c>
      <c r="G73" s="106" t="s">
        <v>28</v>
      </c>
      <c r="H73" s="106" t="s">
        <v>28</v>
      </c>
      <c r="I73" s="108" t="s">
        <v>28</v>
      </c>
      <c r="J73" s="106" t="s">
        <v>28</v>
      </c>
      <c r="K73" s="106" t="s">
        <v>28</v>
      </c>
      <c r="L73" s="106" t="s">
        <v>28</v>
      </c>
      <c r="M73" s="106" t="s">
        <v>28</v>
      </c>
      <c r="N73" s="106" t="s">
        <v>28</v>
      </c>
      <c r="O73" s="119">
        <v>8</v>
      </c>
      <c r="P73" s="119">
        <v>491</v>
      </c>
      <c r="Q73" s="114">
        <v>2.9046809669</v>
      </c>
      <c r="R73" s="106">
        <v>1.4488903379</v>
      </c>
      <c r="S73" s="106">
        <v>5.8231953781000003</v>
      </c>
      <c r="T73" s="106">
        <v>0.1074161441</v>
      </c>
      <c r="U73" s="108">
        <v>1.6293279022</v>
      </c>
      <c r="V73" s="106">
        <v>0.81482304480000001</v>
      </c>
      <c r="W73" s="106">
        <v>3.2580195541000001</v>
      </c>
      <c r="X73" s="106">
        <v>1.7705767823</v>
      </c>
      <c r="Y73" s="106">
        <v>0.88318532110000003</v>
      </c>
      <c r="Z73" s="106">
        <v>3.5495858764000001</v>
      </c>
      <c r="AA73" s="119">
        <v>10</v>
      </c>
      <c r="AB73" s="119">
        <v>534</v>
      </c>
      <c r="AC73" s="114">
        <v>2.6852651651000001</v>
      </c>
      <c r="AD73" s="106">
        <v>1.4408184797000001</v>
      </c>
      <c r="AE73" s="106">
        <v>5.0045506135000002</v>
      </c>
      <c r="AF73" s="106">
        <v>0.20779224499999999</v>
      </c>
      <c r="AG73" s="108">
        <v>1.872659176</v>
      </c>
      <c r="AH73" s="106">
        <v>1.0075930901000001</v>
      </c>
      <c r="AI73" s="106">
        <v>3.4804252073000002</v>
      </c>
      <c r="AJ73" s="106">
        <v>1.4920060429999999</v>
      </c>
      <c r="AK73" s="106">
        <v>0.80055776489999997</v>
      </c>
      <c r="AL73" s="106">
        <v>2.7806638446999998</v>
      </c>
      <c r="AM73" s="106">
        <v>0.86874600719999995</v>
      </c>
      <c r="AN73" s="106">
        <v>0.92446130770000001</v>
      </c>
      <c r="AO73" s="106">
        <v>0.36417698650000002</v>
      </c>
      <c r="AP73" s="106">
        <v>2.3467400226000001</v>
      </c>
      <c r="AQ73" s="106">
        <v>0.37725310699999998</v>
      </c>
      <c r="AR73" s="106">
        <v>1.7183797609</v>
      </c>
      <c r="AS73" s="106">
        <v>0.51667213779999999</v>
      </c>
      <c r="AT73" s="106">
        <v>5.7150923890999996</v>
      </c>
      <c r="AU73" s="105" t="s">
        <v>28</v>
      </c>
      <c r="AV73" s="105" t="s">
        <v>28</v>
      </c>
      <c r="AW73" s="105" t="s">
        <v>28</v>
      </c>
      <c r="AX73" s="105" t="s">
        <v>28</v>
      </c>
      <c r="AY73" s="105" t="s">
        <v>28</v>
      </c>
      <c r="AZ73" s="105" t="s">
        <v>441</v>
      </c>
      <c r="BA73" s="105" t="s">
        <v>28</v>
      </c>
      <c r="BB73" s="105" t="s">
        <v>28</v>
      </c>
      <c r="BC73" s="115" t="s">
        <v>442</v>
      </c>
      <c r="BD73" s="116" t="s">
        <v>28</v>
      </c>
      <c r="BE73" s="116">
        <v>8</v>
      </c>
      <c r="BF73" s="116">
        <v>10</v>
      </c>
    </row>
    <row r="74" spans="1:93" x14ac:dyDescent="0.3">
      <c r="A74" s="10"/>
      <c r="B74" t="s">
        <v>187</v>
      </c>
      <c r="C74" s="105">
        <v>12</v>
      </c>
      <c r="D74" s="119">
        <v>509</v>
      </c>
      <c r="E74" s="114">
        <v>3.9190924091000001</v>
      </c>
      <c r="F74" s="106">
        <v>2.2178122420999999</v>
      </c>
      <c r="G74" s="106">
        <v>6.9254218275000001</v>
      </c>
      <c r="H74" s="106">
        <v>5.1305059000000004E-3</v>
      </c>
      <c r="I74" s="108">
        <v>2.3575638507000001</v>
      </c>
      <c r="J74" s="106">
        <v>1.3388833587</v>
      </c>
      <c r="K74" s="106">
        <v>4.1513006147000002</v>
      </c>
      <c r="L74" s="106">
        <v>2.2546288309000002</v>
      </c>
      <c r="M74" s="106">
        <v>1.2758932172999999</v>
      </c>
      <c r="N74" s="106">
        <v>3.9841509433</v>
      </c>
      <c r="O74" s="119">
        <v>6</v>
      </c>
      <c r="P74" s="119">
        <v>497</v>
      </c>
      <c r="Q74" s="114">
        <v>1.8012001815000001</v>
      </c>
      <c r="R74" s="106">
        <v>0.80726787970000002</v>
      </c>
      <c r="S74" s="106">
        <v>4.0188915916000001</v>
      </c>
      <c r="T74" s="106">
        <v>0.81950367310000005</v>
      </c>
      <c r="U74" s="108">
        <v>1.2072434608</v>
      </c>
      <c r="V74" s="106">
        <v>0.54236703689999999</v>
      </c>
      <c r="W74" s="106">
        <v>2.6871780077</v>
      </c>
      <c r="X74" s="106">
        <v>1.0979392428999999</v>
      </c>
      <c r="Y74" s="106">
        <v>0.49207805650000003</v>
      </c>
      <c r="Z74" s="106">
        <v>2.4497548005000001</v>
      </c>
      <c r="AA74" s="119">
        <v>6</v>
      </c>
      <c r="AB74" s="119">
        <v>481</v>
      </c>
      <c r="AC74" s="114">
        <v>1.5991886834</v>
      </c>
      <c r="AD74" s="106">
        <v>0.71674600229999996</v>
      </c>
      <c r="AE74" s="106">
        <v>3.5680763297999998</v>
      </c>
      <c r="AF74" s="106">
        <v>0.77290458809999996</v>
      </c>
      <c r="AG74" s="108">
        <v>1.2474012474</v>
      </c>
      <c r="AH74" s="106">
        <v>0.56040835200000005</v>
      </c>
      <c r="AI74" s="106">
        <v>2.7765643863</v>
      </c>
      <c r="AJ74" s="106">
        <v>0.88855253869999995</v>
      </c>
      <c r="AK74" s="106">
        <v>0.39824348840000001</v>
      </c>
      <c r="AL74" s="106">
        <v>1.9825198327</v>
      </c>
      <c r="AM74" s="106">
        <v>0.83701724850000003</v>
      </c>
      <c r="AN74" s="106">
        <v>0.88784617050000003</v>
      </c>
      <c r="AO74" s="106">
        <v>0.28583174140000001</v>
      </c>
      <c r="AP74" s="106">
        <v>2.7578141554000002</v>
      </c>
      <c r="AQ74" s="106">
        <v>0.1208117901</v>
      </c>
      <c r="AR74" s="106">
        <v>0.45959625170000001</v>
      </c>
      <c r="AS74" s="106">
        <v>0.17212041340000001</v>
      </c>
      <c r="AT74" s="106">
        <v>1.2272147762000001</v>
      </c>
      <c r="AU74" s="105" t="s">
        <v>28</v>
      </c>
      <c r="AV74" s="105" t="s">
        <v>28</v>
      </c>
      <c r="AW74" s="105" t="s">
        <v>28</v>
      </c>
      <c r="AX74" s="105" t="s">
        <v>28</v>
      </c>
      <c r="AY74" s="105" t="s">
        <v>28</v>
      </c>
      <c r="AZ74" s="105" t="s">
        <v>28</v>
      </c>
      <c r="BA74" s="105" t="s">
        <v>28</v>
      </c>
      <c r="BB74" s="105" t="s">
        <v>28</v>
      </c>
      <c r="BC74" s="115" t="s">
        <v>28</v>
      </c>
      <c r="BD74" s="116">
        <v>12</v>
      </c>
      <c r="BE74" s="116">
        <v>6</v>
      </c>
      <c r="BF74" s="116">
        <v>6</v>
      </c>
    </row>
    <row r="75" spans="1:93" x14ac:dyDescent="0.3">
      <c r="A75" s="10"/>
      <c r="B75" t="s">
        <v>189</v>
      </c>
      <c r="C75" s="105">
        <v>6</v>
      </c>
      <c r="D75" s="119">
        <v>528</v>
      </c>
      <c r="E75" s="114">
        <v>1.8832825269</v>
      </c>
      <c r="F75" s="106">
        <v>0.84405350950000002</v>
      </c>
      <c r="G75" s="106">
        <v>4.202047662</v>
      </c>
      <c r="H75" s="106">
        <v>0.84483094800000003</v>
      </c>
      <c r="I75" s="108">
        <v>1.1363636364</v>
      </c>
      <c r="J75" s="106">
        <v>0.51052351770000004</v>
      </c>
      <c r="K75" s="106">
        <v>2.5294080868000002</v>
      </c>
      <c r="L75" s="106">
        <v>1.0834404088</v>
      </c>
      <c r="M75" s="106">
        <v>0.48557859289999999</v>
      </c>
      <c r="N75" s="106">
        <v>2.4174111805999998</v>
      </c>
      <c r="O75" s="119">
        <v>11</v>
      </c>
      <c r="P75" s="119">
        <v>564</v>
      </c>
      <c r="Q75" s="114">
        <v>2.9636313905999998</v>
      </c>
      <c r="R75" s="106">
        <v>1.6360685121</v>
      </c>
      <c r="S75" s="106">
        <v>5.3684249491999996</v>
      </c>
      <c r="T75" s="106">
        <v>5.1058951700000001E-2</v>
      </c>
      <c r="U75" s="108">
        <v>1.9503546099</v>
      </c>
      <c r="V75" s="106">
        <v>1.0801066983000001</v>
      </c>
      <c r="W75" s="106">
        <v>3.5217660537</v>
      </c>
      <c r="X75" s="106">
        <v>1.8065105914999999</v>
      </c>
      <c r="Y75" s="106">
        <v>0.99728161370000001</v>
      </c>
      <c r="Z75" s="106">
        <v>3.2723760995000002</v>
      </c>
      <c r="AA75" s="119">
        <v>6</v>
      </c>
      <c r="AB75" s="119">
        <v>516</v>
      </c>
      <c r="AC75" s="114">
        <v>1.5839453049000001</v>
      </c>
      <c r="AD75" s="106">
        <v>0.70996112720000004</v>
      </c>
      <c r="AE75" s="106">
        <v>3.5338311252999999</v>
      </c>
      <c r="AF75" s="106">
        <v>0.75504483109999998</v>
      </c>
      <c r="AG75" s="108">
        <v>1.1627906977</v>
      </c>
      <c r="AH75" s="106">
        <v>0.52239615760000002</v>
      </c>
      <c r="AI75" s="106">
        <v>2.5882315305999999</v>
      </c>
      <c r="AJ75" s="106">
        <v>0.88008290489999996</v>
      </c>
      <c r="AK75" s="106">
        <v>0.39447362809999997</v>
      </c>
      <c r="AL75" s="106">
        <v>1.9634922697999999</v>
      </c>
      <c r="AM75" s="106">
        <v>0.21794999400000001</v>
      </c>
      <c r="AN75" s="106">
        <v>0.53446096909999996</v>
      </c>
      <c r="AO75" s="106">
        <v>0.19727051370000001</v>
      </c>
      <c r="AP75" s="106">
        <v>1.4480041749000001</v>
      </c>
      <c r="AQ75" s="106">
        <v>0.37262802890000002</v>
      </c>
      <c r="AR75" s="106">
        <v>1.5736520401</v>
      </c>
      <c r="AS75" s="106">
        <v>0.58081053819999995</v>
      </c>
      <c r="AT75" s="106">
        <v>4.263663588</v>
      </c>
      <c r="AU75" s="105" t="s">
        <v>28</v>
      </c>
      <c r="AV75" s="105" t="s">
        <v>28</v>
      </c>
      <c r="AW75" s="105" t="s">
        <v>28</v>
      </c>
      <c r="AX75" s="105" t="s">
        <v>28</v>
      </c>
      <c r="AY75" s="105" t="s">
        <v>28</v>
      </c>
      <c r="AZ75" s="105" t="s">
        <v>28</v>
      </c>
      <c r="BA75" s="105" t="s">
        <v>28</v>
      </c>
      <c r="BB75" s="105" t="s">
        <v>28</v>
      </c>
      <c r="BC75" s="115" t="s">
        <v>28</v>
      </c>
      <c r="BD75" s="116">
        <v>6</v>
      </c>
      <c r="BE75" s="116">
        <v>11</v>
      </c>
      <c r="BF75" s="116">
        <v>6</v>
      </c>
      <c r="BQ75" s="52"/>
      <c r="CC75" s="4"/>
      <c r="CO75" s="4"/>
    </row>
    <row r="76" spans="1:93" x14ac:dyDescent="0.3">
      <c r="A76" s="10"/>
      <c r="B76" t="s">
        <v>190</v>
      </c>
      <c r="C76" s="105">
        <v>27</v>
      </c>
      <c r="D76" s="119">
        <v>1180</v>
      </c>
      <c r="E76" s="114">
        <v>4.7563557431000003</v>
      </c>
      <c r="F76" s="106">
        <v>3.2474356991</v>
      </c>
      <c r="G76" s="106">
        <v>6.9663950423000003</v>
      </c>
      <c r="H76" s="106">
        <v>2.34231E-7</v>
      </c>
      <c r="I76" s="108">
        <v>2.2881355931999998</v>
      </c>
      <c r="J76" s="106">
        <v>1.5691625820999999</v>
      </c>
      <c r="K76" s="106">
        <v>3.3365341187999999</v>
      </c>
      <c r="L76" s="106">
        <v>2.7363010791</v>
      </c>
      <c r="M76" s="106">
        <v>1.8682290156000001</v>
      </c>
      <c r="N76" s="106">
        <v>4.0077225719999996</v>
      </c>
      <c r="O76" s="119">
        <v>28</v>
      </c>
      <c r="P76" s="119">
        <v>1389</v>
      </c>
      <c r="Q76" s="114">
        <v>4.0403269445000003</v>
      </c>
      <c r="R76" s="106">
        <v>2.7768541562000002</v>
      </c>
      <c r="S76" s="106">
        <v>5.8786817384000001</v>
      </c>
      <c r="T76" s="106">
        <v>2.4691607000000002E-6</v>
      </c>
      <c r="U76" s="108">
        <v>2.0158387328999998</v>
      </c>
      <c r="V76" s="106">
        <v>1.3918544241999999</v>
      </c>
      <c r="W76" s="106">
        <v>2.9195623668000001</v>
      </c>
      <c r="X76" s="106">
        <v>2.4628209301999999</v>
      </c>
      <c r="Y76" s="106">
        <v>1.6926586957</v>
      </c>
      <c r="Z76" s="106">
        <v>3.5834081317000002</v>
      </c>
      <c r="AA76" s="119">
        <v>35</v>
      </c>
      <c r="AB76" s="119">
        <v>1510</v>
      </c>
      <c r="AC76" s="114">
        <v>4.0441233151000002</v>
      </c>
      <c r="AD76" s="106">
        <v>2.8889403975999999</v>
      </c>
      <c r="AE76" s="106">
        <v>5.6612221565</v>
      </c>
      <c r="AF76" s="106">
        <v>2.3893059999999999E-6</v>
      </c>
      <c r="AG76" s="108">
        <v>2.3178807947000002</v>
      </c>
      <c r="AH76" s="106">
        <v>1.6642239813999999</v>
      </c>
      <c r="AI76" s="106">
        <v>3.2282742218</v>
      </c>
      <c r="AJ76" s="106">
        <v>2.2470244292000001</v>
      </c>
      <c r="AK76" s="106">
        <v>1.6051735176999999</v>
      </c>
      <c r="AL76" s="106">
        <v>3.1455283367</v>
      </c>
      <c r="AM76" s="106">
        <v>0.99706410270000001</v>
      </c>
      <c r="AN76" s="106">
        <v>1.0009396196</v>
      </c>
      <c r="AO76" s="106">
        <v>0.60694367289999995</v>
      </c>
      <c r="AP76" s="106">
        <v>1.6506970366</v>
      </c>
      <c r="AQ76" s="106">
        <v>0.54754562979999999</v>
      </c>
      <c r="AR76" s="106">
        <v>0.84945852720000004</v>
      </c>
      <c r="AS76" s="106">
        <v>0.49915164890000002</v>
      </c>
      <c r="AT76" s="106">
        <v>1.4456123527</v>
      </c>
      <c r="AU76" s="105">
        <v>1</v>
      </c>
      <c r="AV76" s="105">
        <v>2</v>
      </c>
      <c r="AW76" s="105">
        <v>3</v>
      </c>
      <c r="AX76" s="105" t="s">
        <v>28</v>
      </c>
      <c r="AY76" s="105" t="s">
        <v>28</v>
      </c>
      <c r="AZ76" s="105" t="s">
        <v>28</v>
      </c>
      <c r="BA76" s="105" t="s">
        <v>28</v>
      </c>
      <c r="BB76" s="105" t="s">
        <v>28</v>
      </c>
      <c r="BC76" s="115" t="s">
        <v>233</v>
      </c>
      <c r="BD76" s="116">
        <v>27</v>
      </c>
      <c r="BE76" s="116">
        <v>28</v>
      </c>
      <c r="BF76" s="116">
        <v>35</v>
      </c>
      <c r="BQ76" s="52"/>
      <c r="CC76" s="4"/>
      <c r="CO76" s="4"/>
    </row>
    <row r="77" spans="1:93" x14ac:dyDescent="0.3">
      <c r="A77" s="10"/>
      <c r="B77" t="s">
        <v>193</v>
      </c>
      <c r="C77" s="105">
        <v>32</v>
      </c>
      <c r="D77" s="119">
        <v>1567</v>
      </c>
      <c r="E77" s="114">
        <v>4.7615237750999997</v>
      </c>
      <c r="F77" s="106">
        <v>3.350320043</v>
      </c>
      <c r="G77" s="106">
        <v>6.7671471291999996</v>
      </c>
      <c r="H77" s="106">
        <v>1.9239232999999999E-8</v>
      </c>
      <c r="I77" s="108">
        <v>2.0421186980999999</v>
      </c>
      <c r="J77" s="106">
        <v>1.4441369696999999</v>
      </c>
      <c r="K77" s="106">
        <v>2.8877100058999998</v>
      </c>
      <c r="L77" s="106">
        <v>2.739274215</v>
      </c>
      <c r="M77" s="106">
        <v>1.9274177215999999</v>
      </c>
      <c r="N77" s="106">
        <v>3.8930965201999999</v>
      </c>
      <c r="O77" s="119">
        <v>45</v>
      </c>
      <c r="P77" s="119">
        <v>1702</v>
      </c>
      <c r="Q77" s="114">
        <v>5.6237411890000004</v>
      </c>
      <c r="R77" s="106">
        <v>4.1740050924999998</v>
      </c>
      <c r="S77" s="106">
        <v>7.5770067982000002</v>
      </c>
      <c r="T77" s="106">
        <v>5.5181819999999999E-16</v>
      </c>
      <c r="U77" s="108">
        <v>2.6439482961</v>
      </c>
      <c r="V77" s="106">
        <v>1.9740735238</v>
      </c>
      <c r="W77" s="106">
        <v>3.5411358838</v>
      </c>
      <c r="X77" s="106">
        <v>3.4280066185</v>
      </c>
      <c r="Y77" s="106">
        <v>2.5443057569</v>
      </c>
      <c r="Z77" s="106">
        <v>4.6186388347999996</v>
      </c>
      <c r="AA77" s="119">
        <v>34</v>
      </c>
      <c r="AB77" s="119">
        <v>1860</v>
      </c>
      <c r="AC77" s="114">
        <v>3.4119202403000002</v>
      </c>
      <c r="AD77" s="106">
        <v>2.4253811688</v>
      </c>
      <c r="AE77" s="106">
        <v>4.7997402947000003</v>
      </c>
      <c r="AF77" s="106">
        <v>2.394958E-4</v>
      </c>
      <c r="AG77" s="108">
        <v>1.8279569892</v>
      </c>
      <c r="AH77" s="106">
        <v>1.3061291211999999</v>
      </c>
      <c r="AI77" s="106">
        <v>2.5582667902999998</v>
      </c>
      <c r="AJ77" s="106">
        <v>1.8957552807</v>
      </c>
      <c r="AK77" s="106">
        <v>1.3476074570000001</v>
      </c>
      <c r="AL77" s="106">
        <v>2.6668656852999999</v>
      </c>
      <c r="AM77" s="106">
        <v>2.9242849299999998E-2</v>
      </c>
      <c r="AN77" s="106">
        <v>0.60669937070000002</v>
      </c>
      <c r="AO77" s="106">
        <v>0.38714180710000001</v>
      </c>
      <c r="AP77" s="106">
        <v>0.95077338499999997</v>
      </c>
      <c r="AQ77" s="106">
        <v>0.47536306690000002</v>
      </c>
      <c r="AR77" s="106">
        <v>1.1810801446000001</v>
      </c>
      <c r="AS77" s="106">
        <v>0.74783877720000003</v>
      </c>
      <c r="AT77" s="106">
        <v>1.8653088748</v>
      </c>
      <c r="AU77" s="105">
        <v>1</v>
      </c>
      <c r="AV77" s="105">
        <v>2</v>
      </c>
      <c r="AW77" s="105">
        <v>3</v>
      </c>
      <c r="AX77" s="105" t="s">
        <v>28</v>
      </c>
      <c r="AY77" s="105" t="s">
        <v>28</v>
      </c>
      <c r="AZ77" s="105" t="s">
        <v>28</v>
      </c>
      <c r="BA77" s="105" t="s">
        <v>28</v>
      </c>
      <c r="BB77" s="105" t="s">
        <v>28</v>
      </c>
      <c r="BC77" s="115" t="s">
        <v>233</v>
      </c>
      <c r="BD77" s="116">
        <v>32</v>
      </c>
      <c r="BE77" s="116">
        <v>45</v>
      </c>
      <c r="BF77" s="116">
        <v>34</v>
      </c>
    </row>
    <row r="78" spans="1:93" x14ac:dyDescent="0.3">
      <c r="A78" s="10"/>
      <c r="B78" t="s">
        <v>191</v>
      </c>
      <c r="C78" s="105">
        <v>16</v>
      </c>
      <c r="D78" s="119">
        <v>1110</v>
      </c>
      <c r="E78" s="114">
        <v>2.9734773435999999</v>
      </c>
      <c r="F78" s="106">
        <v>1.8150975216</v>
      </c>
      <c r="G78" s="106">
        <v>4.8711253294999999</v>
      </c>
      <c r="H78" s="106">
        <v>3.3026666400000002E-2</v>
      </c>
      <c r="I78" s="108">
        <v>1.4414414414000001</v>
      </c>
      <c r="J78" s="106">
        <v>0.88307302369999996</v>
      </c>
      <c r="K78" s="106">
        <v>2.3528670599999999</v>
      </c>
      <c r="L78" s="106">
        <v>1.7106225236000001</v>
      </c>
      <c r="M78" s="106">
        <v>1.0442140108</v>
      </c>
      <c r="N78" s="106">
        <v>2.8023272891</v>
      </c>
      <c r="O78" s="119">
        <v>12</v>
      </c>
      <c r="P78" s="119">
        <v>1160</v>
      </c>
      <c r="Q78" s="114">
        <v>2.0455291596</v>
      </c>
      <c r="R78" s="106">
        <v>1.1578830359000001</v>
      </c>
      <c r="S78" s="106">
        <v>3.6136547586000001</v>
      </c>
      <c r="T78" s="106">
        <v>0.44730169409999998</v>
      </c>
      <c r="U78" s="108">
        <v>1.0344827586000001</v>
      </c>
      <c r="V78" s="106">
        <v>0.58749278410000005</v>
      </c>
      <c r="W78" s="106">
        <v>1.8215620800000001</v>
      </c>
      <c r="X78" s="106">
        <v>1.2468723687000001</v>
      </c>
      <c r="Y78" s="106">
        <v>0.70579896499999994</v>
      </c>
      <c r="Z78" s="106">
        <v>2.2027387131</v>
      </c>
      <c r="AA78" s="119">
        <v>17</v>
      </c>
      <c r="AB78" s="119">
        <v>1209</v>
      </c>
      <c r="AC78" s="114">
        <v>2.5518966224000001</v>
      </c>
      <c r="AD78" s="106">
        <v>1.5803382839</v>
      </c>
      <c r="AE78" s="106">
        <v>4.1207483472000002</v>
      </c>
      <c r="AF78" s="106">
        <v>0.15324172250000001</v>
      </c>
      <c r="AG78" s="108">
        <v>1.4061207609999999</v>
      </c>
      <c r="AH78" s="106">
        <v>0.87412979229999999</v>
      </c>
      <c r="AI78" s="106">
        <v>2.2618787413999999</v>
      </c>
      <c r="AJ78" s="106">
        <v>1.4179028691</v>
      </c>
      <c r="AK78" s="106">
        <v>0.87807874630000005</v>
      </c>
      <c r="AL78" s="106">
        <v>2.2895993721000001</v>
      </c>
      <c r="AM78" s="106">
        <v>0.55882708319999996</v>
      </c>
      <c r="AN78" s="106">
        <v>1.2475483962</v>
      </c>
      <c r="AO78" s="106">
        <v>0.59429389129999999</v>
      </c>
      <c r="AP78" s="106">
        <v>2.6188675731000002</v>
      </c>
      <c r="AQ78" s="106">
        <v>0.32887907630000002</v>
      </c>
      <c r="AR78" s="106">
        <v>0.68792491860000005</v>
      </c>
      <c r="AS78" s="106">
        <v>0.32465531120000002</v>
      </c>
      <c r="AT78" s="106">
        <v>1.4576711893000001</v>
      </c>
      <c r="AU78" s="105" t="s">
        <v>28</v>
      </c>
      <c r="AV78" s="105" t="s">
        <v>28</v>
      </c>
      <c r="AW78" s="105" t="s">
        <v>28</v>
      </c>
      <c r="AX78" s="105" t="s">
        <v>28</v>
      </c>
      <c r="AY78" s="105" t="s">
        <v>28</v>
      </c>
      <c r="AZ78" s="105" t="s">
        <v>28</v>
      </c>
      <c r="BA78" s="105" t="s">
        <v>28</v>
      </c>
      <c r="BB78" s="105" t="s">
        <v>28</v>
      </c>
      <c r="BC78" s="115" t="s">
        <v>28</v>
      </c>
      <c r="BD78" s="116">
        <v>16</v>
      </c>
      <c r="BE78" s="116">
        <v>12</v>
      </c>
      <c r="BF78" s="116">
        <v>17</v>
      </c>
      <c r="BQ78" s="52"/>
      <c r="CO78" s="4"/>
    </row>
    <row r="79" spans="1:93" x14ac:dyDescent="0.3">
      <c r="A79" s="10"/>
      <c r="B79" t="s">
        <v>192</v>
      </c>
      <c r="C79" s="105">
        <v>31</v>
      </c>
      <c r="D79" s="119">
        <v>978</v>
      </c>
      <c r="E79" s="114">
        <v>5.1050285021999997</v>
      </c>
      <c r="F79" s="106">
        <v>3.5731436719</v>
      </c>
      <c r="G79" s="106">
        <v>7.2936658586999998</v>
      </c>
      <c r="H79" s="106">
        <v>3.2508007999999998E-9</v>
      </c>
      <c r="I79" s="108">
        <v>3.1697341513000001</v>
      </c>
      <c r="J79" s="106">
        <v>2.2291666074999998</v>
      </c>
      <c r="K79" s="106">
        <v>4.5071618047999999</v>
      </c>
      <c r="L79" s="106">
        <v>2.9368902904</v>
      </c>
      <c r="M79" s="106">
        <v>2.0556067320000002</v>
      </c>
      <c r="N79" s="106">
        <v>4.1959993824000001</v>
      </c>
      <c r="O79" s="119">
        <v>27</v>
      </c>
      <c r="P79" s="119">
        <v>1097</v>
      </c>
      <c r="Q79" s="114">
        <v>4.1393428023999999</v>
      </c>
      <c r="R79" s="106">
        <v>2.8257230413999999</v>
      </c>
      <c r="S79" s="106">
        <v>6.0636370177999996</v>
      </c>
      <c r="T79" s="106">
        <v>2.0193848E-6</v>
      </c>
      <c r="U79" s="108">
        <v>2.4612579763000002</v>
      </c>
      <c r="V79" s="106">
        <v>1.6878868248000001</v>
      </c>
      <c r="W79" s="106">
        <v>3.5889792708999999</v>
      </c>
      <c r="X79" s="106">
        <v>2.5231770179000002</v>
      </c>
      <c r="Y79" s="106">
        <v>1.7224472042000001</v>
      </c>
      <c r="Z79" s="106">
        <v>3.6961494368999999</v>
      </c>
      <c r="AA79" s="119">
        <v>18</v>
      </c>
      <c r="AB79" s="119">
        <v>1229</v>
      </c>
      <c r="AC79" s="114">
        <v>2.2136742159999998</v>
      </c>
      <c r="AD79" s="106">
        <v>1.3894883691</v>
      </c>
      <c r="AE79" s="106">
        <v>3.5267323165</v>
      </c>
      <c r="AF79" s="106">
        <v>0.38367939890000002</v>
      </c>
      <c r="AG79" s="108">
        <v>1.4646053701999999</v>
      </c>
      <c r="AH79" s="106">
        <v>0.92276368440000001</v>
      </c>
      <c r="AI79" s="106">
        <v>2.3246134700000001</v>
      </c>
      <c r="AJ79" s="106">
        <v>1.2299773409999999</v>
      </c>
      <c r="AK79" s="106">
        <v>0.77203736540000001</v>
      </c>
      <c r="AL79" s="106">
        <v>1.9595479793999999</v>
      </c>
      <c r="AM79" s="106">
        <v>4.0660058999999998E-2</v>
      </c>
      <c r="AN79" s="106">
        <v>0.53478881109999998</v>
      </c>
      <c r="AO79" s="106">
        <v>0.29371047389999999</v>
      </c>
      <c r="AP79" s="106">
        <v>0.97374488780000001</v>
      </c>
      <c r="AQ79" s="106">
        <v>0.42853957390000003</v>
      </c>
      <c r="AR79" s="106">
        <v>0.81083637450000001</v>
      </c>
      <c r="AS79" s="106">
        <v>0.48248382849999999</v>
      </c>
      <c r="AT79" s="106">
        <v>1.3626480048</v>
      </c>
      <c r="AU79" s="105">
        <v>1</v>
      </c>
      <c r="AV79" s="105">
        <v>2</v>
      </c>
      <c r="AW79" s="105" t="s">
        <v>28</v>
      </c>
      <c r="AX79" s="105" t="s">
        <v>28</v>
      </c>
      <c r="AY79" s="105" t="s">
        <v>28</v>
      </c>
      <c r="AZ79" s="105" t="s">
        <v>28</v>
      </c>
      <c r="BA79" s="105" t="s">
        <v>28</v>
      </c>
      <c r="BB79" s="105" t="s">
        <v>28</v>
      </c>
      <c r="BC79" s="115" t="s">
        <v>439</v>
      </c>
      <c r="BD79" s="116">
        <v>31</v>
      </c>
      <c r="BE79" s="116">
        <v>27</v>
      </c>
      <c r="BF79" s="116">
        <v>18</v>
      </c>
      <c r="BQ79" s="52"/>
      <c r="CC79" s="4"/>
      <c r="CO79" s="4"/>
    </row>
    <row r="80" spans="1:93" x14ac:dyDescent="0.3">
      <c r="A80" s="10"/>
      <c r="B80" t="s">
        <v>148</v>
      </c>
      <c r="C80" s="105" t="s">
        <v>28</v>
      </c>
      <c r="D80" s="119" t="s">
        <v>28</v>
      </c>
      <c r="E80" s="114" t="s">
        <v>28</v>
      </c>
      <c r="F80" s="106" t="s">
        <v>28</v>
      </c>
      <c r="G80" s="106" t="s">
        <v>28</v>
      </c>
      <c r="H80" s="106" t="s">
        <v>28</v>
      </c>
      <c r="I80" s="108" t="s">
        <v>28</v>
      </c>
      <c r="J80" s="106" t="s">
        <v>28</v>
      </c>
      <c r="K80" s="106" t="s">
        <v>28</v>
      </c>
      <c r="L80" s="106" t="s">
        <v>28</v>
      </c>
      <c r="M80" s="106" t="s">
        <v>28</v>
      </c>
      <c r="N80" s="106" t="s">
        <v>28</v>
      </c>
      <c r="O80" s="119">
        <v>13</v>
      </c>
      <c r="P80" s="119">
        <v>868</v>
      </c>
      <c r="Q80" s="114">
        <v>3.0578877093000001</v>
      </c>
      <c r="R80" s="106">
        <v>1.7700125376</v>
      </c>
      <c r="S80" s="106">
        <v>5.2828310785000001</v>
      </c>
      <c r="T80" s="106">
        <v>2.5595262899999999E-2</v>
      </c>
      <c r="U80" s="108">
        <v>1.4976958524999999</v>
      </c>
      <c r="V80" s="106">
        <v>0.86964658449999999</v>
      </c>
      <c r="W80" s="106">
        <v>2.5793154447000002</v>
      </c>
      <c r="X80" s="106">
        <v>1.8639654553</v>
      </c>
      <c r="Y80" s="106">
        <v>1.0789285086</v>
      </c>
      <c r="Z80" s="106">
        <v>3.2202015157999999</v>
      </c>
      <c r="AA80" s="119">
        <v>23</v>
      </c>
      <c r="AB80" s="119">
        <v>922</v>
      </c>
      <c r="AC80" s="114">
        <v>4.5263718937000004</v>
      </c>
      <c r="AD80" s="106">
        <v>2.9950621343999999</v>
      </c>
      <c r="AE80" s="106">
        <v>6.8406068391000003</v>
      </c>
      <c r="AF80" s="106">
        <v>1.20198E-5</v>
      </c>
      <c r="AG80" s="108">
        <v>2.4945770065000001</v>
      </c>
      <c r="AH80" s="106">
        <v>1.6577121628</v>
      </c>
      <c r="AI80" s="106">
        <v>3.7539173454000001</v>
      </c>
      <c r="AJ80" s="106">
        <v>2.5149747988</v>
      </c>
      <c r="AK80" s="106">
        <v>1.6641376285</v>
      </c>
      <c r="AL80" s="106">
        <v>3.8008264042</v>
      </c>
      <c r="AM80" s="106">
        <v>0.26010417699999999</v>
      </c>
      <c r="AN80" s="106">
        <v>1.4802282896000001</v>
      </c>
      <c r="AO80" s="106">
        <v>0.74797210700000005</v>
      </c>
      <c r="AP80" s="106">
        <v>2.9293549433999999</v>
      </c>
      <c r="AQ80" s="106">
        <v>0.10892867439999999</v>
      </c>
      <c r="AR80" s="106">
        <v>2.3277368414000001</v>
      </c>
      <c r="AS80" s="106">
        <v>0.82850841809999998</v>
      </c>
      <c r="AT80" s="106">
        <v>6.5398958951999999</v>
      </c>
      <c r="AU80" s="105" t="s">
        <v>28</v>
      </c>
      <c r="AV80" s="105" t="s">
        <v>28</v>
      </c>
      <c r="AW80" s="105">
        <v>3</v>
      </c>
      <c r="AX80" s="105" t="s">
        <v>28</v>
      </c>
      <c r="AY80" s="105" t="s">
        <v>28</v>
      </c>
      <c r="AZ80" s="105" t="s">
        <v>441</v>
      </c>
      <c r="BA80" s="105" t="s">
        <v>28</v>
      </c>
      <c r="BB80" s="105" t="s">
        <v>28</v>
      </c>
      <c r="BC80" s="115" t="s">
        <v>443</v>
      </c>
      <c r="BD80" s="116" t="s">
        <v>28</v>
      </c>
      <c r="BE80" s="116">
        <v>13</v>
      </c>
      <c r="BF80" s="116">
        <v>23</v>
      </c>
    </row>
    <row r="81" spans="1:93" x14ac:dyDescent="0.3">
      <c r="A81" s="10"/>
      <c r="B81" t="s">
        <v>195</v>
      </c>
      <c r="C81" s="105">
        <v>10</v>
      </c>
      <c r="D81" s="119">
        <v>400</v>
      </c>
      <c r="E81" s="114">
        <v>4.6987594558000003</v>
      </c>
      <c r="F81" s="106">
        <v>2.5211320246</v>
      </c>
      <c r="G81" s="106">
        <v>8.7573122742000002</v>
      </c>
      <c r="H81" s="106">
        <v>1.7449448000000001E-3</v>
      </c>
      <c r="I81" s="108">
        <v>2.5</v>
      </c>
      <c r="J81" s="106">
        <v>1.3451367753000001</v>
      </c>
      <c r="K81" s="106">
        <v>4.6463676517000003</v>
      </c>
      <c r="L81" s="106">
        <v>2.7031663030000002</v>
      </c>
      <c r="M81" s="106">
        <v>1.4503911507</v>
      </c>
      <c r="N81" s="106">
        <v>5.0380258166000003</v>
      </c>
      <c r="O81" s="119">
        <v>6</v>
      </c>
      <c r="P81" s="119">
        <v>434</v>
      </c>
      <c r="Q81" s="114">
        <v>2.9846227379000001</v>
      </c>
      <c r="R81" s="106">
        <v>1.3378458551000001</v>
      </c>
      <c r="S81" s="106">
        <v>6.6584448827999996</v>
      </c>
      <c r="T81" s="106">
        <v>0.1438015594</v>
      </c>
      <c r="U81" s="108">
        <v>1.3824884793000001</v>
      </c>
      <c r="V81" s="106">
        <v>0.62109773580000005</v>
      </c>
      <c r="W81" s="106">
        <v>3.0772522346</v>
      </c>
      <c r="X81" s="106">
        <v>1.8193060731999999</v>
      </c>
      <c r="Y81" s="106">
        <v>0.81549706710000003</v>
      </c>
      <c r="Z81" s="106">
        <v>4.0587204069</v>
      </c>
      <c r="AA81" s="119" t="s">
        <v>28</v>
      </c>
      <c r="AB81" s="119" t="s">
        <v>28</v>
      </c>
      <c r="AC81" s="114" t="s">
        <v>28</v>
      </c>
      <c r="AD81" s="106" t="s">
        <v>28</v>
      </c>
      <c r="AE81" s="106" t="s">
        <v>28</v>
      </c>
      <c r="AF81" s="106" t="s">
        <v>28</v>
      </c>
      <c r="AG81" s="108" t="s">
        <v>28</v>
      </c>
      <c r="AH81" s="106" t="s">
        <v>28</v>
      </c>
      <c r="AI81" s="106" t="s">
        <v>28</v>
      </c>
      <c r="AJ81" s="106" t="s">
        <v>28</v>
      </c>
      <c r="AK81" s="106" t="s">
        <v>28</v>
      </c>
      <c r="AL81" s="106" t="s">
        <v>28</v>
      </c>
      <c r="AM81" s="106">
        <v>0.65470916950000002</v>
      </c>
      <c r="AN81" s="106">
        <v>0.76248893569999998</v>
      </c>
      <c r="AO81" s="106">
        <v>0.23234185609999999</v>
      </c>
      <c r="AP81" s="106">
        <v>2.5023015089</v>
      </c>
      <c r="AQ81" s="106">
        <v>0.380318885</v>
      </c>
      <c r="AR81" s="106">
        <v>0.63519377099999996</v>
      </c>
      <c r="AS81" s="106">
        <v>0.2304550269</v>
      </c>
      <c r="AT81" s="106">
        <v>1.7507586282000001</v>
      </c>
      <c r="AU81" s="105">
        <v>1</v>
      </c>
      <c r="AV81" s="105" t="s">
        <v>28</v>
      </c>
      <c r="AW81" s="105" t="s">
        <v>28</v>
      </c>
      <c r="AX81" s="105" t="s">
        <v>28</v>
      </c>
      <c r="AY81" s="105" t="s">
        <v>28</v>
      </c>
      <c r="AZ81" s="105" t="s">
        <v>28</v>
      </c>
      <c r="BA81" s="105" t="s">
        <v>28</v>
      </c>
      <c r="BB81" s="105" t="s">
        <v>441</v>
      </c>
      <c r="BC81" s="115" t="s">
        <v>444</v>
      </c>
      <c r="BD81" s="116">
        <v>10</v>
      </c>
      <c r="BE81" s="116">
        <v>6</v>
      </c>
      <c r="BF81" s="116" t="s">
        <v>28</v>
      </c>
      <c r="BQ81" s="52"/>
      <c r="CC81" s="4"/>
      <c r="CO81" s="4"/>
    </row>
    <row r="82" spans="1:93" x14ac:dyDescent="0.3">
      <c r="A82" s="10"/>
      <c r="B82" t="s">
        <v>194</v>
      </c>
      <c r="C82" s="105">
        <v>40</v>
      </c>
      <c r="D82" s="119">
        <v>1760</v>
      </c>
      <c r="E82" s="114">
        <v>5.6235670052</v>
      </c>
      <c r="F82" s="106">
        <v>4.1015282271000002</v>
      </c>
      <c r="G82" s="106">
        <v>7.7104201436000004</v>
      </c>
      <c r="H82" s="106">
        <v>3.0701379999999999E-13</v>
      </c>
      <c r="I82" s="108">
        <v>2.2727272727000001</v>
      </c>
      <c r="J82" s="106">
        <v>1.6670957421000001</v>
      </c>
      <c r="K82" s="106">
        <v>3.0983758914999999</v>
      </c>
      <c r="L82" s="106">
        <v>3.2352021791999999</v>
      </c>
      <c r="M82" s="106">
        <v>2.3595829917</v>
      </c>
      <c r="N82" s="106">
        <v>4.4357554605000002</v>
      </c>
      <c r="O82" s="119">
        <v>45</v>
      </c>
      <c r="P82" s="119">
        <v>2021</v>
      </c>
      <c r="Q82" s="114">
        <v>4.9368238947999998</v>
      </c>
      <c r="R82" s="106">
        <v>3.6640122839</v>
      </c>
      <c r="S82" s="106">
        <v>6.6517872431000002</v>
      </c>
      <c r="T82" s="106">
        <v>4.4210630000000001E-13</v>
      </c>
      <c r="U82" s="108">
        <v>2.2266204849000002</v>
      </c>
      <c r="V82" s="106">
        <v>1.6624805233</v>
      </c>
      <c r="W82" s="106">
        <v>2.9821936042999999</v>
      </c>
      <c r="X82" s="106">
        <v>3.0092894422000001</v>
      </c>
      <c r="Y82" s="106">
        <v>2.2334346367000002</v>
      </c>
      <c r="Z82" s="106">
        <v>4.0546621773</v>
      </c>
      <c r="AA82" s="119">
        <v>37</v>
      </c>
      <c r="AB82" s="119">
        <v>2289</v>
      </c>
      <c r="AC82" s="114">
        <v>3.1363605782000001</v>
      </c>
      <c r="AD82" s="106">
        <v>2.2598894110000001</v>
      </c>
      <c r="AE82" s="106">
        <v>4.3527606389000004</v>
      </c>
      <c r="AF82" s="106">
        <v>8.9572410000000001E-4</v>
      </c>
      <c r="AG82" s="108">
        <v>1.6164263871</v>
      </c>
      <c r="AH82" s="106">
        <v>1.1711681675000001</v>
      </c>
      <c r="AI82" s="106">
        <v>2.2309642093000002</v>
      </c>
      <c r="AJ82" s="106">
        <v>1.7426468703</v>
      </c>
      <c r="AK82" s="106">
        <v>1.2556557548</v>
      </c>
      <c r="AL82" s="106">
        <v>2.4185116842999999</v>
      </c>
      <c r="AM82" s="106">
        <v>4.2856287200000003E-2</v>
      </c>
      <c r="AN82" s="106">
        <v>0.63529926219999999</v>
      </c>
      <c r="AO82" s="106">
        <v>0.40953829419999999</v>
      </c>
      <c r="AP82" s="106">
        <v>0.98551260860000001</v>
      </c>
      <c r="AQ82" s="106">
        <v>0.55273749449999998</v>
      </c>
      <c r="AR82" s="106">
        <v>0.87788122560000004</v>
      </c>
      <c r="AS82" s="106">
        <v>0.57107127970000005</v>
      </c>
      <c r="AT82" s="106">
        <v>1.3495258363</v>
      </c>
      <c r="AU82" s="105">
        <v>1</v>
      </c>
      <c r="AV82" s="105">
        <v>2</v>
      </c>
      <c r="AW82" s="105">
        <v>3</v>
      </c>
      <c r="AX82" s="105" t="s">
        <v>28</v>
      </c>
      <c r="AY82" s="105" t="s">
        <v>28</v>
      </c>
      <c r="AZ82" s="105" t="s">
        <v>28</v>
      </c>
      <c r="BA82" s="105" t="s">
        <v>28</v>
      </c>
      <c r="BB82" s="105" t="s">
        <v>28</v>
      </c>
      <c r="BC82" s="115" t="s">
        <v>233</v>
      </c>
      <c r="BD82" s="116">
        <v>40</v>
      </c>
      <c r="BE82" s="116">
        <v>45</v>
      </c>
      <c r="BF82" s="116">
        <v>37</v>
      </c>
      <c r="BQ82" s="52"/>
      <c r="CC82" s="4"/>
      <c r="CO82" s="4"/>
    </row>
    <row r="83" spans="1:93" x14ac:dyDescent="0.3">
      <c r="A83" s="10"/>
      <c r="B83" t="s">
        <v>196</v>
      </c>
      <c r="C83" s="105">
        <v>15</v>
      </c>
      <c r="D83" s="119">
        <v>856</v>
      </c>
      <c r="E83" s="114">
        <v>4.0790667898999997</v>
      </c>
      <c r="F83" s="106">
        <v>2.4501125389</v>
      </c>
      <c r="G83" s="106">
        <v>6.7910292331999997</v>
      </c>
      <c r="H83" s="106">
        <v>1.0387344000000001E-3</v>
      </c>
      <c r="I83" s="108">
        <v>1.7523364485999999</v>
      </c>
      <c r="J83" s="106">
        <v>1.0564238587999999</v>
      </c>
      <c r="K83" s="106">
        <v>2.9066770913000002</v>
      </c>
      <c r="L83" s="106">
        <v>2.3466610704000002</v>
      </c>
      <c r="M83" s="106">
        <v>1.4095340943000001</v>
      </c>
      <c r="N83" s="106">
        <v>3.9068357421000002</v>
      </c>
      <c r="O83" s="119">
        <v>20</v>
      </c>
      <c r="P83" s="119">
        <v>976</v>
      </c>
      <c r="Q83" s="114">
        <v>4.5846940260000002</v>
      </c>
      <c r="R83" s="106">
        <v>2.9456744189999999</v>
      </c>
      <c r="S83" s="106">
        <v>7.1356899378999996</v>
      </c>
      <c r="T83" s="106">
        <v>5.2838770999999999E-6</v>
      </c>
      <c r="U83" s="108">
        <v>2.0491803278999998</v>
      </c>
      <c r="V83" s="106">
        <v>1.3220434434999999</v>
      </c>
      <c r="W83" s="106">
        <v>3.1762496434999998</v>
      </c>
      <c r="X83" s="106">
        <v>2.7946452257000001</v>
      </c>
      <c r="Y83" s="106">
        <v>1.7955647431999999</v>
      </c>
      <c r="Z83" s="106">
        <v>4.3496298126999999</v>
      </c>
      <c r="AA83" s="119">
        <v>14</v>
      </c>
      <c r="AB83" s="119">
        <v>1001</v>
      </c>
      <c r="AC83" s="114">
        <v>2.5986756679999998</v>
      </c>
      <c r="AD83" s="106">
        <v>1.5340175667</v>
      </c>
      <c r="AE83" s="106">
        <v>4.4022411306000002</v>
      </c>
      <c r="AF83" s="106">
        <v>0.1719709163</v>
      </c>
      <c r="AG83" s="108">
        <v>1.3986013986000001</v>
      </c>
      <c r="AH83" s="106">
        <v>0.82832501430000005</v>
      </c>
      <c r="AI83" s="106">
        <v>2.3614955947</v>
      </c>
      <c r="AJ83" s="106">
        <v>1.4438945736</v>
      </c>
      <c r="AK83" s="106">
        <v>0.85234170149999999</v>
      </c>
      <c r="AL83" s="106">
        <v>2.4460043854000002</v>
      </c>
      <c r="AM83" s="106">
        <v>0.10458352680000001</v>
      </c>
      <c r="AN83" s="106">
        <v>0.56681550680000004</v>
      </c>
      <c r="AO83" s="106">
        <v>0.28556077949999997</v>
      </c>
      <c r="AP83" s="106">
        <v>1.1250838414</v>
      </c>
      <c r="AQ83" s="106">
        <v>0.73333432720000002</v>
      </c>
      <c r="AR83" s="106">
        <v>1.1239565965</v>
      </c>
      <c r="AS83" s="106">
        <v>0.57384453560000004</v>
      </c>
      <c r="AT83" s="106">
        <v>2.2014297468000001</v>
      </c>
      <c r="AU83" s="105">
        <v>1</v>
      </c>
      <c r="AV83" s="105">
        <v>2</v>
      </c>
      <c r="AW83" s="105" t="s">
        <v>28</v>
      </c>
      <c r="AX83" s="105" t="s">
        <v>28</v>
      </c>
      <c r="AY83" s="105" t="s">
        <v>28</v>
      </c>
      <c r="AZ83" s="105" t="s">
        <v>28</v>
      </c>
      <c r="BA83" s="105" t="s">
        <v>28</v>
      </c>
      <c r="BB83" s="105" t="s">
        <v>28</v>
      </c>
      <c r="BC83" s="115" t="s">
        <v>439</v>
      </c>
      <c r="BD83" s="116">
        <v>15</v>
      </c>
      <c r="BE83" s="116">
        <v>20</v>
      </c>
      <c r="BF83" s="116">
        <v>14</v>
      </c>
      <c r="BQ83" s="52"/>
      <c r="CC83" s="4"/>
      <c r="CO83" s="4"/>
    </row>
    <row r="84" spans="1:93" s="3" customFormat="1" x14ac:dyDescent="0.3">
      <c r="A84" s="10" t="s">
        <v>237</v>
      </c>
      <c r="B84" s="3" t="s">
        <v>98</v>
      </c>
      <c r="C84" s="111">
        <v>201</v>
      </c>
      <c r="D84" s="118">
        <v>19886</v>
      </c>
      <c r="E84" s="107">
        <v>1.3106226725000001</v>
      </c>
      <c r="F84" s="112">
        <v>1.1279111285000001</v>
      </c>
      <c r="G84" s="112">
        <v>1.5229318570999999</v>
      </c>
      <c r="H84" s="112">
        <v>2.2755520000000001E-4</v>
      </c>
      <c r="I84" s="113">
        <v>1.0107613395999999</v>
      </c>
      <c r="J84" s="112">
        <v>0.88025701479999996</v>
      </c>
      <c r="K84" s="112">
        <v>1.1606138531000001</v>
      </c>
      <c r="L84" s="112">
        <v>0.75399285230000002</v>
      </c>
      <c r="M84" s="112">
        <v>0.64888006799999998</v>
      </c>
      <c r="N84" s="112">
        <v>0.87613297010000002</v>
      </c>
      <c r="O84" s="118">
        <v>234</v>
      </c>
      <c r="P84" s="118">
        <v>23967</v>
      </c>
      <c r="Q84" s="107">
        <v>1.2308939547</v>
      </c>
      <c r="R84" s="112">
        <v>1.0691409988</v>
      </c>
      <c r="S84" s="112">
        <v>1.4171189108</v>
      </c>
      <c r="T84" s="112">
        <v>6.4274400000000002E-5</v>
      </c>
      <c r="U84" s="113">
        <v>0.97634247090000004</v>
      </c>
      <c r="V84" s="112">
        <v>0.85892925679999999</v>
      </c>
      <c r="W84" s="112">
        <v>1.1098057412</v>
      </c>
      <c r="X84" s="112">
        <v>0.75030348690000004</v>
      </c>
      <c r="Y84" s="112">
        <v>0.65170538560000002</v>
      </c>
      <c r="Z84" s="112">
        <v>0.86381873600000003</v>
      </c>
      <c r="AA84" s="118">
        <v>323</v>
      </c>
      <c r="AB84" s="118">
        <v>29169</v>
      </c>
      <c r="AC84" s="107">
        <v>1.3434943080999999</v>
      </c>
      <c r="AD84" s="112">
        <v>1.1871326911</v>
      </c>
      <c r="AE84" s="112">
        <v>1.5204508890999999</v>
      </c>
      <c r="AF84" s="112">
        <v>3.6312978999999999E-6</v>
      </c>
      <c r="AG84" s="113">
        <v>1.1073399842</v>
      </c>
      <c r="AH84" s="112">
        <v>0.99293052260000003</v>
      </c>
      <c r="AI84" s="112">
        <v>1.2349321658000001</v>
      </c>
      <c r="AJ84" s="112">
        <v>0.74648181950000003</v>
      </c>
      <c r="AK84" s="112">
        <v>0.65960307090000003</v>
      </c>
      <c r="AL84" s="112">
        <v>0.84480368800000005</v>
      </c>
      <c r="AM84" s="112">
        <v>0.33481833059999999</v>
      </c>
      <c r="AN84" s="112">
        <v>1.0914785168000001</v>
      </c>
      <c r="AO84" s="112">
        <v>0.91360969839999995</v>
      </c>
      <c r="AP84" s="112">
        <v>1.3039762546</v>
      </c>
      <c r="AQ84" s="112">
        <v>0.53251953249999995</v>
      </c>
      <c r="AR84" s="112">
        <v>0.93916729850000003</v>
      </c>
      <c r="AS84" s="112">
        <v>0.77117341539999995</v>
      </c>
      <c r="AT84" s="112">
        <v>1.1437572887</v>
      </c>
      <c r="AU84" s="111">
        <v>1</v>
      </c>
      <c r="AV84" s="111">
        <v>2</v>
      </c>
      <c r="AW84" s="111">
        <v>3</v>
      </c>
      <c r="AX84" s="111" t="s">
        <v>28</v>
      </c>
      <c r="AY84" s="111" t="s">
        <v>28</v>
      </c>
      <c r="AZ84" s="111" t="s">
        <v>28</v>
      </c>
      <c r="BA84" s="111" t="s">
        <v>28</v>
      </c>
      <c r="BB84" s="111" t="s">
        <v>28</v>
      </c>
      <c r="BC84" s="109" t="s">
        <v>233</v>
      </c>
      <c r="BD84" s="110">
        <v>201</v>
      </c>
      <c r="BE84" s="110">
        <v>234</v>
      </c>
      <c r="BF84" s="110">
        <v>323</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295</v>
      </c>
      <c r="D85" s="119">
        <v>17395</v>
      </c>
      <c r="E85" s="114">
        <v>1.5649888568999999</v>
      </c>
      <c r="F85" s="106">
        <v>1.3753477128</v>
      </c>
      <c r="G85" s="106">
        <v>1.7807788527999999</v>
      </c>
      <c r="H85" s="106">
        <v>0.1111302299</v>
      </c>
      <c r="I85" s="108">
        <v>1.6958896235000001</v>
      </c>
      <c r="J85" s="106">
        <v>1.5129992510000001</v>
      </c>
      <c r="K85" s="106">
        <v>1.9008876661</v>
      </c>
      <c r="L85" s="106">
        <v>0.90032809349999998</v>
      </c>
      <c r="M85" s="106">
        <v>0.79122875449999996</v>
      </c>
      <c r="N85" s="106">
        <v>1.0244706997999999</v>
      </c>
      <c r="O85" s="119">
        <v>272</v>
      </c>
      <c r="P85" s="119">
        <v>18409</v>
      </c>
      <c r="Q85" s="114">
        <v>1.2794798382000001</v>
      </c>
      <c r="R85" s="106">
        <v>1.1201023128000001</v>
      </c>
      <c r="S85" s="106">
        <v>1.4615349309000001</v>
      </c>
      <c r="T85" s="106">
        <v>2.5019039999999999E-4</v>
      </c>
      <c r="U85" s="108">
        <v>1.4775381607</v>
      </c>
      <c r="V85" s="106">
        <v>1.3119794473999999</v>
      </c>
      <c r="W85" s="106">
        <v>1.6639887312999999</v>
      </c>
      <c r="X85" s="106">
        <v>0.77991948889999996</v>
      </c>
      <c r="Y85" s="106">
        <v>0.68276935449999998</v>
      </c>
      <c r="Z85" s="106">
        <v>0.89089295680000002</v>
      </c>
      <c r="AA85" s="119">
        <v>363</v>
      </c>
      <c r="AB85" s="119">
        <v>19037</v>
      </c>
      <c r="AC85" s="114">
        <v>1.5093278855000001</v>
      </c>
      <c r="AD85" s="106">
        <v>1.3402636219999999</v>
      </c>
      <c r="AE85" s="106">
        <v>1.6997183454</v>
      </c>
      <c r="AF85" s="106">
        <v>3.6891216999999999E-3</v>
      </c>
      <c r="AG85" s="108">
        <v>1.9068130483000001</v>
      </c>
      <c r="AH85" s="106">
        <v>1.7204086622999999</v>
      </c>
      <c r="AI85" s="106">
        <v>2.1134141444000001</v>
      </c>
      <c r="AJ85" s="106">
        <v>0.83862344600000005</v>
      </c>
      <c r="AK85" s="106">
        <v>0.74468676290000002</v>
      </c>
      <c r="AL85" s="106">
        <v>0.94440954129999999</v>
      </c>
      <c r="AM85" s="106">
        <v>5.4107779699999997E-2</v>
      </c>
      <c r="AN85" s="106">
        <v>1.1796417890999999</v>
      </c>
      <c r="AO85" s="106">
        <v>0.99708846090000003</v>
      </c>
      <c r="AP85" s="106">
        <v>1.3956181476</v>
      </c>
      <c r="AQ85" s="106">
        <v>2.45534169E-2</v>
      </c>
      <c r="AR85" s="106">
        <v>0.81756482330000002</v>
      </c>
      <c r="AS85" s="106">
        <v>0.68590668590000003</v>
      </c>
      <c r="AT85" s="106">
        <v>0.97449442320000002</v>
      </c>
      <c r="AU85" s="105" t="s">
        <v>28</v>
      </c>
      <c r="AV85" s="105">
        <v>2</v>
      </c>
      <c r="AW85" s="105">
        <v>3</v>
      </c>
      <c r="AX85" s="105" t="s">
        <v>28</v>
      </c>
      <c r="AY85" s="105" t="s">
        <v>28</v>
      </c>
      <c r="AZ85" s="105" t="s">
        <v>28</v>
      </c>
      <c r="BA85" s="105" t="s">
        <v>28</v>
      </c>
      <c r="BB85" s="105" t="s">
        <v>28</v>
      </c>
      <c r="BC85" s="115" t="s">
        <v>234</v>
      </c>
      <c r="BD85" s="116">
        <v>295</v>
      </c>
      <c r="BE85" s="116">
        <v>272</v>
      </c>
      <c r="BF85" s="116">
        <v>363</v>
      </c>
    </row>
    <row r="86" spans="1:93" x14ac:dyDescent="0.3">
      <c r="A86" s="10"/>
      <c r="B86" t="s">
        <v>100</v>
      </c>
      <c r="C86" s="105">
        <v>320</v>
      </c>
      <c r="D86" s="119">
        <v>20148</v>
      </c>
      <c r="E86" s="114">
        <v>1.4904691141999999</v>
      </c>
      <c r="F86" s="106">
        <v>1.3160087721</v>
      </c>
      <c r="G86" s="106">
        <v>1.6880572738999999</v>
      </c>
      <c r="H86" s="106">
        <v>1.5468736800000001E-2</v>
      </c>
      <c r="I86" s="108">
        <v>1.5882469723999999</v>
      </c>
      <c r="J86" s="106">
        <v>1.4234244563</v>
      </c>
      <c r="K86" s="106">
        <v>1.7721547738000001</v>
      </c>
      <c r="L86" s="106">
        <v>0.85745736139999995</v>
      </c>
      <c r="M86" s="106">
        <v>0.75709144100000003</v>
      </c>
      <c r="N86" s="106">
        <v>0.9711285677</v>
      </c>
      <c r="O86" s="119">
        <v>331</v>
      </c>
      <c r="P86" s="119">
        <v>20939</v>
      </c>
      <c r="Q86" s="114">
        <v>1.3361651545</v>
      </c>
      <c r="R86" s="106">
        <v>1.1815045927000001</v>
      </c>
      <c r="S86" s="106">
        <v>1.5110709947000001</v>
      </c>
      <c r="T86" s="106">
        <v>1.0768951000000001E-3</v>
      </c>
      <c r="U86" s="108">
        <v>1.5807822723</v>
      </c>
      <c r="V86" s="106">
        <v>1.4193378642000001</v>
      </c>
      <c r="W86" s="106">
        <v>1.760590382</v>
      </c>
      <c r="X86" s="106">
        <v>0.81447257959999997</v>
      </c>
      <c r="Y86" s="106">
        <v>0.72019771669999999</v>
      </c>
      <c r="Z86" s="106">
        <v>0.92108815050000004</v>
      </c>
      <c r="AA86" s="119">
        <v>421</v>
      </c>
      <c r="AB86" s="119">
        <v>22498</v>
      </c>
      <c r="AC86" s="114">
        <v>1.4807038130000001</v>
      </c>
      <c r="AD86" s="106">
        <v>1.3230901582000001</v>
      </c>
      <c r="AE86" s="106">
        <v>1.6570932588</v>
      </c>
      <c r="AF86" s="106">
        <v>6.7810389999999998E-4</v>
      </c>
      <c r="AG86" s="108">
        <v>1.8712774469</v>
      </c>
      <c r="AH86" s="106">
        <v>1.7007996529</v>
      </c>
      <c r="AI86" s="106">
        <v>2.0588428960999998</v>
      </c>
      <c r="AJ86" s="106">
        <v>0.82271913620000003</v>
      </c>
      <c r="AK86" s="106">
        <v>0.73514472129999997</v>
      </c>
      <c r="AL86" s="106">
        <v>0.92072588889999996</v>
      </c>
      <c r="AM86" s="106">
        <v>0.19648834179999999</v>
      </c>
      <c r="AN86" s="106">
        <v>1.1081742462999999</v>
      </c>
      <c r="AO86" s="106">
        <v>0.94823895680000003</v>
      </c>
      <c r="AP86" s="106">
        <v>1.2950851167999999</v>
      </c>
      <c r="AQ86" s="106">
        <v>0.19301875590000001</v>
      </c>
      <c r="AR86" s="106">
        <v>0.89647289019999998</v>
      </c>
      <c r="AS86" s="106">
        <v>0.76045339749999996</v>
      </c>
      <c r="AT86" s="106">
        <v>1.0568216875000001</v>
      </c>
      <c r="AU86" s="105" t="s">
        <v>28</v>
      </c>
      <c r="AV86" s="105">
        <v>2</v>
      </c>
      <c r="AW86" s="105">
        <v>3</v>
      </c>
      <c r="AX86" s="105" t="s">
        <v>28</v>
      </c>
      <c r="AY86" s="105" t="s">
        <v>28</v>
      </c>
      <c r="AZ86" s="105" t="s">
        <v>28</v>
      </c>
      <c r="BA86" s="105" t="s">
        <v>28</v>
      </c>
      <c r="BB86" s="105" t="s">
        <v>28</v>
      </c>
      <c r="BC86" s="115" t="s">
        <v>234</v>
      </c>
      <c r="BD86" s="116">
        <v>320</v>
      </c>
      <c r="BE86" s="116">
        <v>331</v>
      </c>
      <c r="BF86" s="116">
        <v>421</v>
      </c>
    </row>
    <row r="87" spans="1:93" x14ac:dyDescent="0.3">
      <c r="A87" s="10"/>
      <c r="B87" t="s">
        <v>101</v>
      </c>
      <c r="C87" s="105">
        <v>243</v>
      </c>
      <c r="D87" s="119">
        <v>20839</v>
      </c>
      <c r="E87" s="114">
        <v>1.4910299272</v>
      </c>
      <c r="F87" s="106">
        <v>1.2975036150999999</v>
      </c>
      <c r="G87" s="106">
        <v>1.7134212328</v>
      </c>
      <c r="H87" s="106">
        <v>3.0561994499999998E-2</v>
      </c>
      <c r="I87" s="108">
        <v>1.1660828255</v>
      </c>
      <c r="J87" s="106">
        <v>1.028311741</v>
      </c>
      <c r="K87" s="106">
        <v>1.3223121954999999</v>
      </c>
      <c r="L87" s="106">
        <v>0.85777999360000001</v>
      </c>
      <c r="M87" s="106">
        <v>0.74644554230000004</v>
      </c>
      <c r="N87" s="106">
        <v>0.98572029130000005</v>
      </c>
      <c r="O87" s="119">
        <v>245</v>
      </c>
      <c r="P87" s="119">
        <v>23531</v>
      </c>
      <c r="Q87" s="114">
        <v>1.2522042294</v>
      </c>
      <c r="R87" s="106">
        <v>1.0903760293</v>
      </c>
      <c r="S87" s="106">
        <v>1.4380501679</v>
      </c>
      <c r="T87" s="106">
        <v>1.303993E-4</v>
      </c>
      <c r="U87" s="108">
        <v>1.0411797204</v>
      </c>
      <c r="V87" s="106">
        <v>0.91863804739999999</v>
      </c>
      <c r="W87" s="106">
        <v>1.1800678332000001</v>
      </c>
      <c r="X87" s="106">
        <v>0.76329337389999996</v>
      </c>
      <c r="Y87" s="106">
        <v>0.66464940679999995</v>
      </c>
      <c r="Z87" s="106">
        <v>0.87657758910000005</v>
      </c>
      <c r="AA87" s="119">
        <v>351</v>
      </c>
      <c r="AB87" s="119">
        <v>26878</v>
      </c>
      <c r="AC87" s="114">
        <v>1.4549223318</v>
      </c>
      <c r="AD87" s="106">
        <v>1.2902417981000001</v>
      </c>
      <c r="AE87" s="106">
        <v>1.6406219322</v>
      </c>
      <c r="AF87" s="106">
        <v>5.1935359999999995E-4</v>
      </c>
      <c r="AG87" s="108">
        <v>1.3059007367</v>
      </c>
      <c r="AH87" s="106">
        <v>1.1761870397</v>
      </c>
      <c r="AI87" s="106">
        <v>1.4499196781000001</v>
      </c>
      <c r="AJ87" s="106">
        <v>0.80839424699999995</v>
      </c>
      <c r="AK87" s="106">
        <v>0.71689328289999998</v>
      </c>
      <c r="AL87" s="106">
        <v>0.91157397380000005</v>
      </c>
      <c r="AM87" s="106">
        <v>8.9983150299999995E-2</v>
      </c>
      <c r="AN87" s="106">
        <v>1.1618890096000001</v>
      </c>
      <c r="AO87" s="106">
        <v>0.97686607510000001</v>
      </c>
      <c r="AP87" s="106">
        <v>1.3819561402</v>
      </c>
      <c r="AQ87" s="106">
        <v>6.7110982499999999E-2</v>
      </c>
      <c r="AR87" s="106">
        <v>0.83982501389999997</v>
      </c>
      <c r="AS87" s="106">
        <v>0.69668242349999998</v>
      </c>
      <c r="AT87" s="106">
        <v>1.012378137</v>
      </c>
      <c r="AU87" s="105" t="s">
        <v>28</v>
      </c>
      <c r="AV87" s="105">
        <v>2</v>
      </c>
      <c r="AW87" s="105">
        <v>3</v>
      </c>
      <c r="AX87" s="105" t="s">
        <v>28</v>
      </c>
      <c r="AY87" s="105" t="s">
        <v>28</v>
      </c>
      <c r="AZ87" s="105" t="s">
        <v>28</v>
      </c>
      <c r="BA87" s="105" t="s">
        <v>28</v>
      </c>
      <c r="BB87" s="105" t="s">
        <v>28</v>
      </c>
      <c r="BC87" s="115" t="s">
        <v>234</v>
      </c>
      <c r="BD87" s="116">
        <v>243</v>
      </c>
      <c r="BE87" s="116">
        <v>245</v>
      </c>
      <c r="BF87" s="116">
        <v>351</v>
      </c>
    </row>
    <row r="88" spans="1:93" x14ac:dyDescent="0.3">
      <c r="A88" s="10"/>
      <c r="B88" t="s">
        <v>102</v>
      </c>
      <c r="C88" s="105">
        <v>158</v>
      </c>
      <c r="D88" s="119">
        <v>8124</v>
      </c>
      <c r="E88" s="114">
        <v>1.6021440664</v>
      </c>
      <c r="F88" s="106">
        <v>1.3545325174</v>
      </c>
      <c r="G88" s="106">
        <v>1.8950195558</v>
      </c>
      <c r="H88" s="106">
        <v>0.34118194950000003</v>
      </c>
      <c r="I88" s="108">
        <v>1.9448547514000001</v>
      </c>
      <c r="J88" s="106">
        <v>1.6640608893</v>
      </c>
      <c r="K88" s="106">
        <v>2.2730298081</v>
      </c>
      <c r="L88" s="106">
        <v>0.92170324820000005</v>
      </c>
      <c r="M88" s="106">
        <v>0.77925390559999996</v>
      </c>
      <c r="N88" s="106">
        <v>1.0901926466</v>
      </c>
      <c r="O88" s="119">
        <v>182</v>
      </c>
      <c r="P88" s="119">
        <v>8336</v>
      </c>
      <c r="Q88" s="114">
        <v>1.7373395603999999</v>
      </c>
      <c r="R88" s="106">
        <v>1.4840560833000001</v>
      </c>
      <c r="S88" s="106">
        <v>2.0338508647000002</v>
      </c>
      <c r="T88" s="106">
        <v>0.47574261229999998</v>
      </c>
      <c r="U88" s="108">
        <v>2.1833013436000002</v>
      </c>
      <c r="V88" s="106">
        <v>1.8880714526</v>
      </c>
      <c r="W88" s="106">
        <v>2.5246951063999998</v>
      </c>
      <c r="X88" s="106">
        <v>1.0590123748</v>
      </c>
      <c r="Y88" s="106">
        <v>0.9046209462</v>
      </c>
      <c r="Z88" s="106">
        <v>1.2397537494999999</v>
      </c>
      <c r="AA88" s="119">
        <v>177</v>
      </c>
      <c r="AB88" s="119">
        <v>8475</v>
      </c>
      <c r="AC88" s="114">
        <v>1.6744461834</v>
      </c>
      <c r="AD88" s="106">
        <v>1.4282557172999999</v>
      </c>
      <c r="AE88" s="106">
        <v>1.9630728498000001</v>
      </c>
      <c r="AF88" s="106">
        <v>0.373716198</v>
      </c>
      <c r="AG88" s="108">
        <v>2.0884955752000001</v>
      </c>
      <c r="AH88" s="106">
        <v>1.8024089431000001</v>
      </c>
      <c r="AI88" s="106">
        <v>2.4199911924999999</v>
      </c>
      <c r="AJ88" s="106">
        <v>0.93036764370000002</v>
      </c>
      <c r="AK88" s="106">
        <v>0.79357755389999995</v>
      </c>
      <c r="AL88" s="106">
        <v>1.0907364356</v>
      </c>
      <c r="AM88" s="106">
        <v>0.73772600730000004</v>
      </c>
      <c r="AN88" s="106">
        <v>0.96379903020000002</v>
      </c>
      <c r="AO88" s="106">
        <v>0.7767115497</v>
      </c>
      <c r="AP88" s="106">
        <v>1.1959505055999999</v>
      </c>
      <c r="AQ88" s="106">
        <v>0.47501685230000001</v>
      </c>
      <c r="AR88" s="106">
        <v>1.0843841056000001</v>
      </c>
      <c r="AS88" s="106">
        <v>0.86825987829999995</v>
      </c>
      <c r="AT88" s="106">
        <v>1.3543052233999999</v>
      </c>
      <c r="AU88" s="105" t="s">
        <v>28</v>
      </c>
      <c r="AV88" s="105" t="s">
        <v>28</v>
      </c>
      <c r="AW88" s="105" t="s">
        <v>28</v>
      </c>
      <c r="AX88" s="105" t="s">
        <v>28</v>
      </c>
      <c r="AY88" s="105" t="s">
        <v>28</v>
      </c>
      <c r="AZ88" s="105" t="s">
        <v>28</v>
      </c>
      <c r="BA88" s="105" t="s">
        <v>28</v>
      </c>
      <c r="BB88" s="105" t="s">
        <v>28</v>
      </c>
      <c r="BC88" s="115" t="s">
        <v>28</v>
      </c>
      <c r="BD88" s="116">
        <v>158</v>
      </c>
      <c r="BE88" s="116">
        <v>182</v>
      </c>
      <c r="BF88" s="116">
        <v>177</v>
      </c>
    </row>
    <row r="89" spans="1:93" x14ac:dyDescent="0.3">
      <c r="A89" s="10"/>
      <c r="B89" t="s">
        <v>150</v>
      </c>
      <c r="C89" s="105">
        <v>341</v>
      </c>
      <c r="D89" s="119">
        <v>20480</v>
      </c>
      <c r="E89" s="114">
        <v>1.7091399944000001</v>
      </c>
      <c r="F89" s="106">
        <v>1.5133769124000001</v>
      </c>
      <c r="G89" s="106">
        <v>1.9302260371</v>
      </c>
      <c r="H89" s="106">
        <v>0.78559087090000002</v>
      </c>
      <c r="I89" s="108">
        <v>1.6650390625</v>
      </c>
      <c r="J89" s="106">
        <v>1.4973705208000001</v>
      </c>
      <c r="K89" s="106">
        <v>1.8514823426</v>
      </c>
      <c r="L89" s="106">
        <v>0.98325732210000005</v>
      </c>
      <c r="M89" s="106">
        <v>0.8706360715</v>
      </c>
      <c r="N89" s="106">
        <v>1.1104467104</v>
      </c>
      <c r="O89" s="119">
        <v>339</v>
      </c>
      <c r="P89" s="119">
        <v>22901</v>
      </c>
      <c r="Q89" s="114">
        <v>1.4023234610999999</v>
      </c>
      <c r="R89" s="106">
        <v>1.2417435049000001</v>
      </c>
      <c r="S89" s="106">
        <v>1.5836693180000001</v>
      </c>
      <c r="T89" s="106">
        <v>1.14569293E-2</v>
      </c>
      <c r="U89" s="108">
        <v>1.4802847037</v>
      </c>
      <c r="V89" s="106">
        <v>1.3308047111000001</v>
      </c>
      <c r="W89" s="106">
        <v>1.6465547392</v>
      </c>
      <c r="X89" s="106">
        <v>0.85480002440000002</v>
      </c>
      <c r="Y89" s="106">
        <v>0.75691693660000003</v>
      </c>
      <c r="Z89" s="106">
        <v>0.96534117080000004</v>
      </c>
      <c r="AA89" s="119">
        <v>433</v>
      </c>
      <c r="AB89" s="119">
        <v>24742</v>
      </c>
      <c r="AC89" s="114">
        <v>1.4778154613000001</v>
      </c>
      <c r="AD89" s="106">
        <v>1.3219887004999999</v>
      </c>
      <c r="AE89" s="106">
        <v>1.6520099882999999</v>
      </c>
      <c r="AF89" s="106">
        <v>5.2674009999999997E-4</v>
      </c>
      <c r="AG89" s="108">
        <v>1.7500606257</v>
      </c>
      <c r="AH89" s="106">
        <v>1.5927475955999999</v>
      </c>
      <c r="AI89" s="106">
        <v>1.9229112020000001</v>
      </c>
      <c r="AJ89" s="106">
        <v>0.8211142897</v>
      </c>
      <c r="AK89" s="106">
        <v>0.73453272160000005</v>
      </c>
      <c r="AL89" s="106">
        <v>0.91790148620000001</v>
      </c>
      <c r="AM89" s="106">
        <v>0.50401517699999998</v>
      </c>
      <c r="AN89" s="106">
        <v>1.0538335143999999</v>
      </c>
      <c r="AO89" s="106">
        <v>0.90359895329999995</v>
      </c>
      <c r="AP89" s="106">
        <v>1.2290464392</v>
      </c>
      <c r="AQ89" s="106">
        <v>1.62798145E-2</v>
      </c>
      <c r="AR89" s="106">
        <v>0.82048484369999997</v>
      </c>
      <c r="AS89" s="106">
        <v>0.69818665020000004</v>
      </c>
      <c r="AT89" s="106">
        <v>0.96420545769999999</v>
      </c>
      <c r="AU89" s="105" t="s">
        <v>28</v>
      </c>
      <c r="AV89" s="105" t="s">
        <v>28</v>
      </c>
      <c r="AW89" s="105">
        <v>3</v>
      </c>
      <c r="AX89" s="105" t="s">
        <v>28</v>
      </c>
      <c r="AY89" s="105" t="s">
        <v>28</v>
      </c>
      <c r="AZ89" s="105" t="s">
        <v>28</v>
      </c>
      <c r="BA89" s="105" t="s">
        <v>28</v>
      </c>
      <c r="BB89" s="105" t="s">
        <v>28</v>
      </c>
      <c r="BC89" s="115">
        <v>-3</v>
      </c>
      <c r="BD89" s="116">
        <v>341</v>
      </c>
      <c r="BE89" s="116">
        <v>339</v>
      </c>
      <c r="BF89" s="116">
        <v>433</v>
      </c>
    </row>
    <row r="90" spans="1:93" x14ac:dyDescent="0.3">
      <c r="A90" s="10"/>
      <c r="B90" t="s">
        <v>151</v>
      </c>
      <c r="C90" s="105">
        <v>242</v>
      </c>
      <c r="D90" s="119">
        <v>13775</v>
      </c>
      <c r="E90" s="114">
        <v>1.736081797</v>
      </c>
      <c r="F90" s="106">
        <v>1.5093982681</v>
      </c>
      <c r="G90" s="106">
        <v>1.9968089731000001</v>
      </c>
      <c r="H90" s="106">
        <v>0.98609697370000005</v>
      </c>
      <c r="I90" s="108">
        <v>1.7568058075999999</v>
      </c>
      <c r="J90" s="106">
        <v>1.5488396247</v>
      </c>
      <c r="K90" s="106">
        <v>1.992696078</v>
      </c>
      <c r="L90" s="106">
        <v>0.9987567691</v>
      </c>
      <c r="M90" s="106">
        <v>0.86834718280000001</v>
      </c>
      <c r="N90" s="106">
        <v>1.1487514482000001</v>
      </c>
      <c r="O90" s="119">
        <v>252</v>
      </c>
      <c r="P90" s="119">
        <v>14099</v>
      </c>
      <c r="Q90" s="114">
        <v>1.7387580453</v>
      </c>
      <c r="R90" s="106">
        <v>1.5157988985999999</v>
      </c>
      <c r="S90" s="106">
        <v>1.9945122952000001</v>
      </c>
      <c r="T90" s="106">
        <v>0.4062177408</v>
      </c>
      <c r="U90" s="108">
        <v>1.7873608057000001</v>
      </c>
      <c r="V90" s="106">
        <v>1.5797616730999999</v>
      </c>
      <c r="W90" s="106">
        <v>2.0222408886999999</v>
      </c>
      <c r="X90" s="106">
        <v>1.0598770261999999</v>
      </c>
      <c r="Y90" s="106">
        <v>0.92397009070000002</v>
      </c>
      <c r="Z90" s="106">
        <v>1.2157745385000001</v>
      </c>
      <c r="AA90" s="119">
        <v>277</v>
      </c>
      <c r="AB90" s="119">
        <v>14205</v>
      </c>
      <c r="AC90" s="114">
        <v>1.8043419622000001</v>
      </c>
      <c r="AD90" s="106">
        <v>1.5810888475</v>
      </c>
      <c r="AE90" s="106">
        <v>2.0591188923999999</v>
      </c>
      <c r="AF90" s="106">
        <v>0.96995734239999998</v>
      </c>
      <c r="AG90" s="108">
        <v>1.9500175994</v>
      </c>
      <c r="AH90" s="106">
        <v>1.7333840139000001</v>
      </c>
      <c r="AI90" s="106">
        <v>2.1937254570000002</v>
      </c>
      <c r="AJ90" s="106">
        <v>1.002541256</v>
      </c>
      <c r="AK90" s="106">
        <v>0.87849577980000004</v>
      </c>
      <c r="AL90" s="106">
        <v>1.1441022178</v>
      </c>
      <c r="AM90" s="106">
        <v>0.68838607770000004</v>
      </c>
      <c r="AN90" s="106">
        <v>1.0377188287000001</v>
      </c>
      <c r="AO90" s="106">
        <v>0.86595669470000003</v>
      </c>
      <c r="AP90" s="106">
        <v>1.2435499073</v>
      </c>
      <c r="AQ90" s="106">
        <v>0.98709311209999995</v>
      </c>
      <c r="AR90" s="106">
        <v>1.0015415451</v>
      </c>
      <c r="AS90" s="106">
        <v>0.83103409809999995</v>
      </c>
      <c r="AT90" s="106">
        <v>1.2070328629</v>
      </c>
      <c r="AU90" s="105" t="s">
        <v>28</v>
      </c>
      <c r="AV90" s="105" t="s">
        <v>28</v>
      </c>
      <c r="AW90" s="105" t="s">
        <v>28</v>
      </c>
      <c r="AX90" s="105" t="s">
        <v>28</v>
      </c>
      <c r="AY90" s="105" t="s">
        <v>28</v>
      </c>
      <c r="AZ90" s="105" t="s">
        <v>28</v>
      </c>
      <c r="BA90" s="105" t="s">
        <v>28</v>
      </c>
      <c r="BB90" s="105" t="s">
        <v>28</v>
      </c>
      <c r="BC90" s="115" t="s">
        <v>28</v>
      </c>
      <c r="BD90" s="116">
        <v>242</v>
      </c>
      <c r="BE90" s="116">
        <v>252</v>
      </c>
      <c r="BF90" s="116">
        <v>277</v>
      </c>
    </row>
    <row r="91" spans="1:93" x14ac:dyDescent="0.3">
      <c r="A91" s="10"/>
      <c r="B91" t="s">
        <v>103</v>
      </c>
      <c r="C91" s="105">
        <v>259</v>
      </c>
      <c r="D91" s="119">
        <v>16973</v>
      </c>
      <c r="E91" s="114">
        <v>1.9878466632</v>
      </c>
      <c r="F91" s="106">
        <v>1.7362708171000001</v>
      </c>
      <c r="G91" s="106">
        <v>2.2758744301</v>
      </c>
      <c r="H91" s="106">
        <v>5.1953133899999997E-2</v>
      </c>
      <c r="I91" s="108">
        <v>1.5259529841999999</v>
      </c>
      <c r="J91" s="106">
        <v>1.3509835548</v>
      </c>
      <c r="K91" s="106">
        <v>1.7235831639999999</v>
      </c>
      <c r="L91" s="106">
        <v>1.1435954884999999</v>
      </c>
      <c r="M91" s="106">
        <v>0.99886551109999999</v>
      </c>
      <c r="N91" s="106">
        <v>1.3092960230999999</v>
      </c>
      <c r="O91" s="119">
        <v>282</v>
      </c>
      <c r="P91" s="119">
        <v>18513</v>
      </c>
      <c r="Q91" s="114">
        <v>1.8136369567999999</v>
      </c>
      <c r="R91" s="106">
        <v>1.5916876177999999</v>
      </c>
      <c r="S91" s="106">
        <v>2.0665355276000001</v>
      </c>
      <c r="T91" s="106">
        <v>0.13202101299999999</v>
      </c>
      <c r="U91" s="108">
        <v>1.5232539297000001</v>
      </c>
      <c r="V91" s="106">
        <v>1.3554515325000001</v>
      </c>
      <c r="W91" s="106">
        <v>1.7118299537999999</v>
      </c>
      <c r="X91" s="106">
        <v>1.1055202013000001</v>
      </c>
      <c r="Y91" s="106">
        <v>0.97022880410000001</v>
      </c>
      <c r="Z91" s="106">
        <v>1.2596770064</v>
      </c>
      <c r="AA91" s="119">
        <v>356</v>
      </c>
      <c r="AB91" s="119">
        <v>20683</v>
      </c>
      <c r="AC91" s="114">
        <v>1.9803662877999999</v>
      </c>
      <c r="AD91" s="106">
        <v>1.7577025446000001</v>
      </c>
      <c r="AE91" s="106">
        <v>2.2312368185999998</v>
      </c>
      <c r="AF91" s="106">
        <v>0.1161056315</v>
      </c>
      <c r="AG91" s="108">
        <v>1.7212203259000001</v>
      </c>
      <c r="AH91" s="106">
        <v>1.5513967397999999</v>
      </c>
      <c r="AI91" s="106">
        <v>1.9096336443999999</v>
      </c>
      <c r="AJ91" s="106">
        <v>1.100345138</v>
      </c>
      <c r="AK91" s="106">
        <v>0.9766271326</v>
      </c>
      <c r="AL91" s="106">
        <v>1.2397355986</v>
      </c>
      <c r="AM91" s="106">
        <v>0.30074192910000003</v>
      </c>
      <c r="AN91" s="106">
        <v>1.0919309293999999</v>
      </c>
      <c r="AO91" s="106">
        <v>0.92438869170000004</v>
      </c>
      <c r="AP91" s="106">
        <v>1.2898396154</v>
      </c>
      <c r="AQ91" s="106">
        <v>0.31335410479999998</v>
      </c>
      <c r="AR91" s="106">
        <v>0.91236260339999997</v>
      </c>
      <c r="AS91" s="106">
        <v>0.76336602909999995</v>
      </c>
      <c r="AT91" s="106">
        <v>1.0904408742</v>
      </c>
      <c r="AU91" s="105" t="s">
        <v>28</v>
      </c>
      <c r="AV91" s="105" t="s">
        <v>28</v>
      </c>
      <c r="AW91" s="105" t="s">
        <v>28</v>
      </c>
      <c r="AX91" s="105" t="s">
        <v>28</v>
      </c>
      <c r="AY91" s="105" t="s">
        <v>28</v>
      </c>
      <c r="AZ91" s="105" t="s">
        <v>28</v>
      </c>
      <c r="BA91" s="105" t="s">
        <v>28</v>
      </c>
      <c r="BB91" s="105" t="s">
        <v>28</v>
      </c>
      <c r="BC91" s="115" t="s">
        <v>28</v>
      </c>
      <c r="BD91" s="116">
        <v>259</v>
      </c>
      <c r="BE91" s="116">
        <v>282</v>
      </c>
      <c r="BF91" s="116">
        <v>356</v>
      </c>
    </row>
    <row r="92" spans="1:93" x14ac:dyDescent="0.3">
      <c r="A92" s="10"/>
      <c r="B92" t="s">
        <v>113</v>
      </c>
      <c r="C92" s="105">
        <v>176</v>
      </c>
      <c r="D92" s="119">
        <v>12206</v>
      </c>
      <c r="E92" s="114">
        <v>1.7614857873</v>
      </c>
      <c r="F92" s="106">
        <v>1.5032320986000001</v>
      </c>
      <c r="G92" s="106">
        <v>2.0641071871999999</v>
      </c>
      <c r="H92" s="106">
        <v>0.86956505439999998</v>
      </c>
      <c r="I92" s="108">
        <v>1.4419138129</v>
      </c>
      <c r="J92" s="106">
        <v>1.2438773844</v>
      </c>
      <c r="K92" s="106">
        <v>1.6714794157999999</v>
      </c>
      <c r="L92" s="106">
        <v>1.0133715223999999</v>
      </c>
      <c r="M92" s="106">
        <v>0.86479982489999996</v>
      </c>
      <c r="N92" s="106">
        <v>1.1874676809</v>
      </c>
      <c r="O92" s="119">
        <v>196</v>
      </c>
      <c r="P92" s="119">
        <v>13198</v>
      </c>
      <c r="Q92" s="114">
        <v>1.6570406122000001</v>
      </c>
      <c r="R92" s="106">
        <v>1.4238764117</v>
      </c>
      <c r="S92" s="106">
        <v>1.9283861771999999</v>
      </c>
      <c r="T92" s="106">
        <v>0.89701199629999995</v>
      </c>
      <c r="U92" s="108">
        <v>1.485073496</v>
      </c>
      <c r="V92" s="106">
        <v>1.2910641951999999</v>
      </c>
      <c r="W92" s="106">
        <v>1.7082367373</v>
      </c>
      <c r="X92" s="106">
        <v>1.010065363</v>
      </c>
      <c r="Y92" s="106">
        <v>0.86793783700000005</v>
      </c>
      <c r="Z92" s="106">
        <v>1.1754667145</v>
      </c>
      <c r="AA92" s="119">
        <v>205</v>
      </c>
      <c r="AB92" s="119">
        <v>14028</v>
      </c>
      <c r="AC92" s="114">
        <v>1.4912925259000001</v>
      </c>
      <c r="AD92" s="106">
        <v>1.2850038720000001</v>
      </c>
      <c r="AE92" s="106">
        <v>1.7306978182999999</v>
      </c>
      <c r="AF92" s="106">
        <v>1.33185031E-2</v>
      </c>
      <c r="AG92" s="108">
        <v>1.4613629883000001</v>
      </c>
      <c r="AH92" s="106">
        <v>1.2744054184</v>
      </c>
      <c r="AI92" s="106">
        <v>1.6757475704</v>
      </c>
      <c r="AJ92" s="106">
        <v>0.8286025118</v>
      </c>
      <c r="AK92" s="106">
        <v>0.71398294929999995</v>
      </c>
      <c r="AL92" s="106">
        <v>0.96162257539999996</v>
      </c>
      <c r="AM92" s="106">
        <v>0.3115087487</v>
      </c>
      <c r="AN92" s="106">
        <v>0.89997343149999998</v>
      </c>
      <c r="AO92" s="106">
        <v>0.73382183199999995</v>
      </c>
      <c r="AP92" s="106">
        <v>1.1037449991999999</v>
      </c>
      <c r="AQ92" s="106">
        <v>0.57049444699999996</v>
      </c>
      <c r="AR92" s="106">
        <v>0.94070620620000001</v>
      </c>
      <c r="AS92" s="106">
        <v>0.76163009010000005</v>
      </c>
      <c r="AT92" s="106">
        <v>1.1618870864999999</v>
      </c>
      <c r="AU92" s="105" t="s">
        <v>28</v>
      </c>
      <c r="AV92" s="105" t="s">
        <v>28</v>
      </c>
      <c r="AW92" s="105" t="s">
        <v>28</v>
      </c>
      <c r="AX92" s="105" t="s">
        <v>28</v>
      </c>
      <c r="AY92" s="105" t="s">
        <v>28</v>
      </c>
      <c r="AZ92" s="105" t="s">
        <v>28</v>
      </c>
      <c r="BA92" s="105" t="s">
        <v>28</v>
      </c>
      <c r="BB92" s="105" t="s">
        <v>28</v>
      </c>
      <c r="BC92" s="115" t="s">
        <v>28</v>
      </c>
      <c r="BD92" s="116">
        <v>176</v>
      </c>
      <c r="BE92" s="116">
        <v>196</v>
      </c>
      <c r="BF92" s="116">
        <v>205</v>
      </c>
    </row>
    <row r="93" spans="1:93" x14ac:dyDescent="0.3">
      <c r="A93" s="10"/>
      <c r="B93" t="s">
        <v>112</v>
      </c>
      <c r="C93" s="105">
        <v>67</v>
      </c>
      <c r="D93" s="119">
        <v>2803</v>
      </c>
      <c r="E93" s="114">
        <v>2.3556256375000002</v>
      </c>
      <c r="F93" s="106">
        <v>1.8406489322999999</v>
      </c>
      <c r="G93" s="106">
        <v>3.0146825104000001</v>
      </c>
      <c r="H93" s="106">
        <v>1.5745176E-2</v>
      </c>
      <c r="I93" s="108">
        <v>2.3902961113000001</v>
      </c>
      <c r="J93" s="106">
        <v>1.8813122586</v>
      </c>
      <c r="K93" s="106">
        <v>3.0369841441999998</v>
      </c>
      <c r="L93" s="106">
        <v>1.3551763833999999</v>
      </c>
      <c r="M93" s="106">
        <v>1.0589135742</v>
      </c>
      <c r="N93" s="106">
        <v>1.7343275927999999</v>
      </c>
      <c r="O93" s="119">
        <v>62</v>
      </c>
      <c r="P93" s="119">
        <v>2984</v>
      </c>
      <c r="Q93" s="114">
        <v>1.9783713797</v>
      </c>
      <c r="R93" s="106">
        <v>1.5315354771</v>
      </c>
      <c r="S93" s="106">
        <v>2.5555746989000001</v>
      </c>
      <c r="T93" s="106">
        <v>0.1516770388</v>
      </c>
      <c r="U93" s="108">
        <v>2.0777479893000002</v>
      </c>
      <c r="V93" s="106">
        <v>1.6199073152000001</v>
      </c>
      <c r="W93" s="106">
        <v>2.6649899450999999</v>
      </c>
      <c r="X93" s="106">
        <v>1.205935685</v>
      </c>
      <c r="Y93" s="106">
        <v>0.93356247660000002</v>
      </c>
      <c r="Z93" s="106">
        <v>1.5577756314</v>
      </c>
      <c r="AA93" s="119">
        <v>51</v>
      </c>
      <c r="AB93" s="119">
        <v>3534</v>
      </c>
      <c r="AC93" s="114">
        <v>1.4513132072999999</v>
      </c>
      <c r="AD93" s="106">
        <v>1.0961372310999999</v>
      </c>
      <c r="AE93" s="106">
        <v>1.9215751148</v>
      </c>
      <c r="AF93" s="106">
        <v>0.1329251732</v>
      </c>
      <c r="AG93" s="108">
        <v>1.4431239388999999</v>
      </c>
      <c r="AH93" s="106">
        <v>1.0967599271999999</v>
      </c>
      <c r="AI93" s="106">
        <v>1.8988719876</v>
      </c>
      <c r="AJ93" s="106">
        <v>0.80638891970000004</v>
      </c>
      <c r="AK93" s="106">
        <v>0.60904352910000004</v>
      </c>
      <c r="AL93" s="106">
        <v>1.0676791702999999</v>
      </c>
      <c r="AM93" s="106">
        <v>0.1056185597</v>
      </c>
      <c r="AN93" s="106">
        <v>0.73358987210000004</v>
      </c>
      <c r="AO93" s="106">
        <v>0.50406997009999999</v>
      </c>
      <c r="AP93" s="106">
        <v>1.0676178553</v>
      </c>
      <c r="AQ93" s="106">
        <v>0.32904439959999998</v>
      </c>
      <c r="AR93" s="106">
        <v>0.8398496553</v>
      </c>
      <c r="AS93" s="106">
        <v>0.59155136070000003</v>
      </c>
      <c r="AT93" s="106">
        <v>1.1923688969999999</v>
      </c>
      <c r="AU93" s="105" t="s">
        <v>28</v>
      </c>
      <c r="AV93" s="105" t="s">
        <v>28</v>
      </c>
      <c r="AW93" s="105" t="s">
        <v>28</v>
      </c>
      <c r="AX93" s="105" t="s">
        <v>28</v>
      </c>
      <c r="AY93" s="105" t="s">
        <v>28</v>
      </c>
      <c r="AZ93" s="105" t="s">
        <v>28</v>
      </c>
      <c r="BA93" s="105" t="s">
        <v>28</v>
      </c>
      <c r="BB93" s="105" t="s">
        <v>28</v>
      </c>
      <c r="BC93" s="115" t="s">
        <v>28</v>
      </c>
      <c r="BD93" s="116">
        <v>67</v>
      </c>
      <c r="BE93" s="116">
        <v>62</v>
      </c>
      <c r="BF93" s="116">
        <v>51</v>
      </c>
    </row>
    <row r="94" spans="1:93" x14ac:dyDescent="0.3">
      <c r="A94" s="10"/>
      <c r="B94" t="s">
        <v>114</v>
      </c>
      <c r="C94" s="105">
        <v>375</v>
      </c>
      <c r="D94" s="119">
        <v>19270</v>
      </c>
      <c r="E94" s="114">
        <v>1.9816746149</v>
      </c>
      <c r="F94" s="106">
        <v>1.7614678506000001</v>
      </c>
      <c r="G94" s="106">
        <v>2.2294101355999998</v>
      </c>
      <c r="H94" s="106">
        <v>2.9197746699999999E-2</v>
      </c>
      <c r="I94" s="108">
        <v>1.9460300986000001</v>
      </c>
      <c r="J94" s="106">
        <v>1.7587078189000001</v>
      </c>
      <c r="K94" s="106">
        <v>2.1533043203000002</v>
      </c>
      <c r="L94" s="106">
        <v>1.1400447486</v>
      </c>
      <c r="M94" s="106">
        <v>1.0133612035999999</v>
      </c>
      <c r="N94" s="106">
        <v>1.2825654113</v>
      </c>
      <c r="O94" s="119">
        <v>416</v>
      </c>
      <c r="P94" s="119">
        <v>21041</v>
      </c>
      <c r="Q94" s="114">
        <v>1.9381308103999999</v>
      </c>
      <c r="R94" s="106">
        <v>1.7315694796000001</v>
      </c>
      <c r="S94" s="106">
        <v>2.1693331296</v>
      </c>
      <c r="T94" s="106">
        <v>3.7401329000000001E-3</v>
      </c>
      <c r="U94" s="108">
        <v>1.9770923435000001</v>
      </c>
      <c r="V94" s="106">
        <v>1.7959463753</v>
      </c>
      <c r="W94" s="106">
        <v>2.1765093815999998</v>
      </c>
      <c r="X94" s="106">
        <v>1.1814066513000001</v>
      </c>
      <c r="Y94" s="106">
        <v>1.0554951654</v>
      </c>
      <c r="Z94" s="106">
        <v>1.3223382933000001</v>
      </c>
      <c r="AA94" s="119">
        <v>454</v>
      </c>
      <c r="AB94" s="119">
        <v>23393</v>
      </c>
      <c r="AC94" s="114">
        <v>1.8858168956000001</v>
      </c>
      <c r="AD94" s="106">
        <v>1.6910287663000001</v>
      </c>
      <c r="AE94" s="106">
        <v>2.1030424995999999</v>
      </c>
      <c r="AF94" s="106">
        <v>0.4011329072</v>
      </c>
      <c r="AG94" s="108">
        <v>1.9407515069000001</v>
      </c>
      <c r="AH94" s="106">
        <v>1.7701948143999999</v>
      </c>
      <c r="AI94" s="106">
        <v>2.1277411846000001</v>
      </c>
      <c r="AJ94" s="106">
        <v>1.0478109353</v>
      </c>
      <c r="AK94" s="106">
        <v>0.93958137580000001</v>
      </c>
      <c r="AL94" s="106">
        <v>1.1685073634000001</v>
      </c>
      <c r="AM94" s="106">
        <v>0.71173656860000001</v>
      </c>
      <c r="AN94" s="106">
        <v>0.97300805779999999</v>
      </c>
      <c r="AO94" s="106">
        <v>0.84156154049999998</v>
      </c>
      <c r="AP94" s="106">
        <v>1.1249856784000001</v>
      </c>
      <c r="AQ94" s="106">
        <v>0.77410002099999997</v>
      </c>
      <c r="AR94" s="106">
        <v>0.97802676369999997</v>
      </c>
      <c r="AS94" s="106">
        <v>0.84034621629999995</v>
      </c>
      <c r="AT94" s="106">
        <v>1.1382646009999999</v>
      </c>
      <c r="AU94" s="105" t="s">
        <v>28</v>
      </c>
      <c r="AV94" s="105">
        <v>2</v>
      </c>
      <c r="AW94" s="105" t="s">
        <v>28</v>
      </c>
      <c r="AX94" s="105" t="s">
        <v>28</v>
      </c>
      <c r="AY94" s="105" t="s">
        <v>28</v>
      </c>
      <c r="AZ94" s="105" t="s">
        <v>28</v>
      </c>
      <c r="BA94" s="105" t="s">
        <v>28</v>
      </c>
      <c r="BB94" s="105" t="s">
        <v>28</v>
      </c>
      <c r="BC94" s="115">
        <v>-2</v>
      </c>
      <c r="BD94" s="116">
        <v>375</v>
      </c>
      <c r="BE94" s="116">
        <v>416</v>
      </c>
      <c r="BF94" s="116">
        <v>454</v>
      </c>
    </row>
    <row r="95" spans="1:93" x14ac:dyDescent="0.3">
      <c r="A95" s="10"/>
      <c r="B95" t="s">
        <v>104</v>
      </c>
      <c r="C95" s="105">
        <v>327</v>
      </c>
      <c r="D95" s="119">
        <v>18839</v>
      </c>
      <c r="E95" s="114">
        <v>1.5401989268</v>
      </c>
      <c r="F95" s="106">
        <v>1.3602762127000001</v>
      </c>
      <c r="G95" s="106">
        <v>1.7439198833</v>
      </c>
      <c r="H95" s="106">
        <v>5.6324234000000001E-2</v>
      </c>
      <c r="I95" s="108">
        <v>1.7357609215000001</v>
      </c>
      <c r="J95" s="106">
        <v>1.5574652073999999</v>
      </c>
      <c r="K95" s="106">
        <v>1.9344675966</v>
      </c>
      <c r="L95" s="106">
        <v>0.88606660500000001</v>
      </c>
      <c r="M95" s="106">
        <v>0.78255821680000004</v>
      </c>
      <c r="N95" s="106">
        <v>1.0032659701</v>
      </c>
      <c r="O95" s="119">
        <v>337</v>
      </c>
      <c r="P95" s="119">
        <v>19852</v>
      </c>
      <c r="Q95" s="114">
        <v>1.5170755409000001</v>
      </c>
      <c r="R95" s="106">
        <v>1.3426488283</v>
      </c>
      <c r="S95" s="106">
        <v>1.7141624439000001</v>
      </c>
      <c r="T95" s="106">
        <v>0.20933188420000001</v>
      </c>
      <c r="U95" s="108">
        <v>1.6975619584999999</v>
      </c>
      <c r="V95" s="106">
        <v>1.5256599007</v>
      </c>
      <c r="W95" s="106">
        <v>1.8888328923</v>
      </c>
      <c r="X95" s="106">
        <v>0.92474828060000003</v>
      </c>
      <c r="Y95" s="106">
        <v>0.81842476649999996</v>
      </c>
      <c r="Z95" s="106">
        <v>1.0448845360000001</v>
      </c>
      <c r="AA95" s="119">
        <v>408</v>
      </c>
      <c r="AB95" s="119">
        <v>21038</v>
      </c>
      <c r="AC95" s="114">
        <v>1.7144990305000001</v>
      </c>
      <c r="AD95" s="106">
        <v>1.5306917179999999</v>
      </c>
      <c r="AE95" s="106">
        <v>1.9203781472000001</v>
      </c>
      <c r="AF95" s="106">
        <v>0.40153277250000002</v>
      </c>
      <c r="AG95" s="108">
        <v>1.9393478468000001</v>
      </c>
      <c r="AH95" s="106">
        <v>1.760009275</v>
      </c>
      <c r="AI95" s="106">
        <v>2.1369603696000001</v>
      </c>
      <c r="AJ95" s="106">
        <v>0.95262209019999999</v>
      </c>
      <c r="AK95" s="106">
        <v>0.85049376990000003</v>
      </c>
      <c r="AL95" s="106">
        <v>1.0670141027</v>
      </c>
      <c r="AM95" s="106">
        <v>0.1238722171</v>
      </c>
      <c r="AN95" s="106">
        <v>1.1301342512000001</v>
      </c>
      <c r="AO95" s="106">
        <v>0.96706366050000003</v>
      </c>
      <c r="AP95" s="106">
        <v>1.3207025327999999</v>
      </c>
      <c r="AQ95" s="106">
        <v>0.85625423369999998</v>
      </c>
      <c r="AR95" s="106">
        <v>0.9849867537</v>
      </c>
      <c r="AS95" s="106">
        <v>0.83627262199999997</v>
      </c>
      <c r="AT95" s="106">
        <v>1.1601466787000001</v>
      </c>
      <c r="AU95" s="105" t="s">
        <v>28</v>
      </c>
      <c r="AV95" s="105" t="s">
        <v>28</v>
      </c>
      <c r="AW95" s="105" t="s">
        <v>28</v>
      </c>
      <c r="AX95" s="105" t="s">
        <v>28</v>
      </c>
      <c r="AY95" s="105" t="s">
        <v>28</v>
      </c>
      <c r="AZ95" s="105" t="s">
        <v>28</v>
      </c>
      <c r="BA95" s="105" t="s">
        <v>28</v>
      </c>
      <c r="BB95" s="105" t="s">
        <v>28</v>
      </c>
      <c r="BC95" s="115" t="s">
        <v>28</v>
      </c>
      <c r="BD95" s="116">
        <v>327</v>
      </c>
      <c r="BE95" s="116">
        <v>337</v>
      </c>
      <c r="BF95" s="116">
        <v>408</v>
      </c>
    </row>
    <row r="96" spans="1:93" x14ac:dyDescent="0.3">
      <c r="A96" s="10"/>
      <c r="B96" t="s">
        <v>105</v>
      </c>
      <c r="C96" s="105">
        <v>134</v>
      </c>
      <c r="D96" s="119">
        <v>10017</v>
      </c>
      <c r="E96" s="114">
        <v>1.2519184629</v>
      </c>
      <c r="F96" s="106">
        <v>1.0456475443</v>
      </c>
      <c r="G96" s="106">
        <v>1.498879662</v>
      </c>
      <c r="H96" s="106">
        <v>3.531416E-4</v>
      </c>
      <c r="I96" s="108">
        <v>1.337725866</v>
      </c>
      <c r="J96" s="106">
        <v>1.1293654848000001</v>
      </c>
      <c r="K96" s="106">
        <v>1.5845273445000001</v>
      </c>
      <c r="L96" s="106">
        <v>0.72022069550000001</v>
      </c>
      <c r="M96" s="106">
        <v>0.60155435349999997</v>
      </c>
      <c r="N96" s="106">
        <v>0.8622958959</v>
      </c>
      <c r="O96" s="119">
        <v>160</v>
      </c>
      <c r="P96" s="119">
        <v>10228</v>
      </c>
      <c r="Q96" s="114">
        <v>1.4818045743999999</v>
      </c>
      <c r="R96" s="106">
        <v>1.2550334827</v>
      </c>
      <c r="S96" s="106">
        <v>1.7495507706</v>
      </c>
      <c r="T96" s="106">
        <v>0.2298517417</v>
      </c>
      <c r="U96" s="108">
        <v>1.5643332029999999</v>
      </c>
      <c r="V96" s="106">
        <v>1.3397873492000001</v>
      </c>
      <c r="W96" s="106">
        <v>1.8265125219</v>
      </c>
      <c r="X96" s="106">
        <v>0.90324851689999996</v>
      </c>
      <c r="Y96" s="106">
        <v>0.76501797299999996</v>
      </c>
      <c r="Z96" s="106">
        <v>1.0664558377</v>
      </c>
      <c r="AA96" s="119">
        <v>200</v>
      </c>
      <c r="AB96" s="119">
        <v>10695</v>
      </c>
      <c r="AC96" s="114">
        <v>1.6941001393999999</v>
      </c>
      <c r="AD96" s="106">
        <v>1.4569099176</v>
      </c>
      <c r="AE96" s="106">
        <v>1.9699057901000001</v>
      </c>
      <c r="AF96" s="106">
        <v>0.4317335752</v>
      </c>
      <c r="AG96" s="108">
        <v>1.8700327256</v>
      </c>
      <c r="AH96" s="106">
        <v>1.6280216216000001</v>
      </c>
      <c r="AI96" s="106">
        <v>2.148019626</v>
      </c>
      <c r="AJ96" s="106">
        <v>0.9412879139</v>
      </c>
      <c r="AK96" s="106">
        <v>0.80949860350000002</v>
      </c>
      <c r="AL96" s="106">
        <v>1.0945330022999999</v>
      </c>
      <c r="AM96" s="106">
        <v>0.22517365010000001</v>
      </c>
      <c r="AN96" s="106">
        <v>1.1432682614</v>
      </c>
      <c r="AO96" s="106">
        <v>0.92083869149999997</v>
      </c>
      <c r="AP96" s="106">
        <v>1.4194259314</v>
      </c>
      <c r="AQ96" s="106">
        <v>0.1642321612</v>
      </c>
      <c r="AR96" s="106">
        <v>1.1836270637999999</v>
      </c>
      <c r="AS96" s="106">
        <v>0.93336410839999995</v>
      </c>
      <c r="AT96" s="106">
        <v>1.5009930354000001</v>
      </c>
      <c r="AU96" s="105">
        <v>1</v>
      </c>
      <c r="AV96" s="105" t="s">
        <v>28</v>
      </c>
      <c r="AW96" s="105" t="s">
        <v>28</v>
      </c>
      <c r="AX96" s="105" t="s">
        <v>28</v>
      </c>
      <c r="AY96" s="105" t="s">
        <v>28</v>
      </c>
      <c r="AZ96" s="105" t="s">
        <v>28</v>
      </c>
      <c r="BA96" s="105" t="s">
        <v>28</v>
      </c>
      <c r="BB96" s="105" t="s">
        <v>28</v>
      </c>
      <c r="BC96" s="115">
        <v>-1</v>
      </c>
      <c r="BD96" s="116">
        <v>134</v>
      </c>
      <c r="BE96" s="116">
        <v>160</v>
      </c>
      <c r="BF96" s="116">
        <v>200</v>
      </c>
    </row>
    <row r="97" spans="1:93" x14ac:dyDescent="0.3">
      <c r="A97" s="10"/>
      <c r="B97" t="s">
        <v>106</v>
      </c>
      <c r="C97" s="105">
        <v>41</v>
      </c>
      <c r="D97" s="119">
        <v>5416</v>
      </c>
      <c r="E97" s="114">
        <v>1.1241082782</v>
      </c>
      <c r="F97" s="106">
        <v>0.82299261820000003</v>
      </c>
      <c r="G97" s="106">
        <v>1.5353958141999999</v>
      </c>
      <c r="H97" s="106">
        <v>6.1444363999999998E-3</v>
      </c>
      <c r="I97" s="108">
        <v>0.75701624820000002</v>
      </c>
      <c r="J97" s="106">
        <v>0.55740370859999999</v>
      </c>
      <c r="K97" s="106">
        <v>1.0281122840000001</v>
      </c>
      <c r="L97" s="106">
        <v>0.64669231260000004</v>
      </c>
      <c r="M97" s="106">
        <v>0.4734623966</v>
      </c>
      <c r="N97" s="106">
        <v>0.88330340500000004</v>
      </c>
      <c r="O97" s="119">
        <v>55</v>
      </c>
      <c r="P97" s="119">
        <v>5625</v>
      </c>
      <c r="Q97" s="114">
        <v>1.2053198517000001</v>
      </c>
      <c r="R97" s="106">
        <v>0.91906500140000003</v>
      </c>
      <c r="S97" s="106">
        <v>1.5807325298999999</v>
      </c>
      <c r="T97" s="106">
        <v>2.5856681499999999E-2</v>
      </c>
      <c r="U97" s="108">
        <v>0.97777777779999997</v>
      </c>
      <c r="V97" s="106">
        <v>0.75069611800000002</v>
      </c>
      <c r="W97" s="106">
        <v>1.2735504551000001</v>
      </c>
      <c r="X97" s="106">
        <v>0.73471454140000003</v>
      </c>
      <c r="Y97" s="106">
        <v>0.5602250889</v>
      </c>
      <c r="Z97" s="106">
        <v>0.96355102280000005</v>
      </c>
      <c r="AA97" s="119">
        <v>78</v>
      </c>
      <c r="AB97" s="119">
        <v>6071</v>
      </c>
      <c r="AC97" s="114">
        <v>1.3161900915</v>
      </c>
      <c r="AD97" s="106">
        <v>1.045471751</v>
      </c>
      <c r="AE97" s="106">
        <v>1.6570092452</v>
      </c>
      <c r="AF97" s="106">
        <v>7.7359248999999998E-3</v>
      </c>
      <c r="AG97" s="108">
        <v>1.2847965739</v>
      </c>
      <c r="AH97" s="106">
        <v>1.0290933551000001</v>
      </c>
      <c r="AI97" s="106">
        <v>1.604035463</v>
      </c>
      <c r="AJ97" s="106">
        <v>0.73131085740000001</v>
      </c>
      <c r="AK97" s="106">
        <v>0.5808924164</v>
      </c>
      <c r="AL97" s="106">
        <v>0.92067920859999997</v>
      </c>
      <c r="AM97" s="106">
        <v>0.62284373520000003</v>
      </c>
      <c r="AN97" s="106">
        <v>1.0919840818</v>
      </c>
      <c r="AO97" s="106">
        <v>0.76899021400000001</v>
      </c>
      <c r="AP97" s="106">
        <v>1.5506429252</v>
      </c>
      <c r="AQ97" s="106">
        <v>0.7380762743</v>
      </c>
      <c r="AR97" s="106">
        <v>1.0722453299000001</v>
      </c>
      <c r="AS97" s="106">
        <v>0.71242142740000003</v>
      </c>
      <c r="AT97" s="106">
        <v>1.6138061029999999</v>
      </c>
      <c r="AU97" s="105" t="s">
        <v>28</v>
      </c>
      <c r="AV97" s="105" t="s">
        <v>28</v>
      </c>
      <c r="AW97" s="105" t="s">
        <v>28</v>
      </c>
      <c r="AX97" s="105" t="s">
        <v>28</v>
      </c>
      <c r="AY97" s="105" t="s">
        <v>28</v>
      </c>
      <c r="AZ97" s="105" t="s">
        <v>28</v>
      </c>
      <c r="BA97" s="105" t="s">
        <v>28</v>
      </c>
      <c r="BB97" s="105" t="s">
        <v>28</v>
      </c>
      <c r="BC97" s="115" t="s">
        <v>28</v>
      </c>
      <c r="BD97" s="116">
        <v>41</v>
      </c>
      <c r="BE97" s="116">
        <v>55</v>
      </c>
      <c r="BF97" s="116">
        <v>78</v>
      </c>
    </row>
    <row r="98" spans="1:93" x14ac:dyDescent="0.3">
      <c r="A98" s="10"/>
      <c r="B98" t="s">
        <v>107</v>
      </c>
      <c r="C98" s="105">
        <v>230</v>
      </c>
      <c r="D98" s="119">
        <v>14080</v>
      </c>
      <c r="E98" s="114">
        <v>1.8814006933</v>
      </c>
      <c r="F98" s="106">
        <v>1.6324275943</v>
      </c>
      <c r="G98" s="106">
        <v>2.1683464436</v>
      </c>
      <c r="H98" s="106">
        <v>0.27450026049999998</v>
      </c>
      <c r="I98" s="108">
        <v>1.6335227272999999</v>
      </c>
      <c r="J98" s="106">
        <v>1.4354848507</v>
      </c>
      <c r="K98" s="106">
        <v>1.8588816867</v>
      </c>
      <c r="L98" s="106">
        <v>1.0823578019</v>
      </c>
      <c r="M98" s="106">
        <v>0.93912516840000004</v>
      </c>
      <c r="N98" s="106">
        <v>1.2474358592999999</v>
      </c>
      <c r="O98" s="119">
        <v>267</v>
      </c>
      <c r="P98" s="119">
        <v>15375</v>
      </c>
      <c r="Q98" s="114">
        <v>1.8263680568</v>
      </c>
      <c r="R98" s="106">
        <v>1.5980604951999999</v>
      </c>
      <c r="S98" s="106">
        <v>2.0872928709999998</v>
      </c>
      <c r="T98" s="106">
        <v>0.1152519404</v>
      </c>
      <c r="U98" s="108">
        <v>1.7365853658999999</v>
      </c>
      <c r="V98" s="106">
        <v>1.5402933784999999</v>
      </c>
      <c r="W98" s="106">
        <v>1.9578924217</v>
      </c>
      <c r="X98" s="106">
        <v>1.1132805682</v>
      </c>
      <c r="Y98" s="106">
        <v>0.97411345400000005</v>
      </c>
      <c r="Z98" s="106">
        <v>1.2723298487000001</v>
      </c>
      <c r="AA98" s="119">
        <v>330</v>
      </c>
      <c r="AB98" s="119">
        <v>16748</v>
      </c>
      <c r="AC98" s="114">
        <v>1.9312069653999999</v>
      </c>
      <c r="AD98" s="106">
        <v>1.7081419476999999</v>
      </c>
      <c r="AE98" s="106">
        <v>2.1834018819000001</v>
      </c>
      <c r="AF98" s="106">
        <v>0.26034357860000001</v>
      </c>
      <c r="AG98" s="108">
        <v>1.9703845234999999</v>
      </c>
      <c r="AH98" s="106">
        <v>1.7688617257000001</v>
      </c>
      <c r="AI98" s="106">
        <v>2.1948664014000001</v>
      </c>
      <c r="AJ98" s="106">
        <v>1.0730308873000001</v>
      </c>
      <c r="AK98" s="106">
        <v>0.94908992280000004</v>
      </c>
      <c r="AL98" s="106">
        <v>1.2131572124000001</v>
      </c>
      <c r="AM98" s="106">
        <v>0.52347616490000004</v>
      </c>
      <c r="AN98" s="106">
        <v>1.0574029468999999</v>
      </c>
      <c r="AO98" s="106">
        <v>0.89078345319999996</v>
      </c>
      <c r="AP98" s="106">
        <v>1.2551883266999999</v>
      </c>
      <c r="AQ98" s="106">
        <v>0.75384130999999999</v>
      </c>
      <c r="AR98" s="106">
        <v>0.9707491144</v>
      </c>
      <c r="AS98" s="106">
        <v>0.80634646710000002</v>
      </c>
      <c r="AT98" s="106">
        <v>1.1686711378000001</v>
      </c>
      <c r="AU98" s="105" t="s">
        <v>28</v>
      </c>
      <c r="AV98" s="105" t="s">
        <v>28</v>
      </c>
      <c r="AW98" s="105" t="s">
        <v>28</v>
      </c>
      <c r="AX98" s="105" t="s">
        <v>28</v>
      </c>
      <c r="AY98" s="105" t="s">
        <v>28</v>
      </c>
      <c r="AZ98" s="105" t="s">
        <v>28</v>
      </c>
      <c r="BA98" s="105" t="s">
        <v>28</v>
      </c>
      <c r="BB98" s="105" t="s">
        <v>28</v>
      </c>
      <c r="BC98" s="115" t="s">
        <v>28</v>
      </c>
      <c r="BD98" s="116">
        <v>230</v>
      </c>
      <c r="BE98" s="116">
        <v>267</v>
      </c>
      <c r="BF98" s="116">
        <v>330</v>
      </c>
    </row>
    <row r="99" spans="1:93" x14ac:dyDescent="0.3">
      <c r="A99" s="10"/>
      <c r="B99" t="s">
        <v>108</v>
      </c>
      <c r="C99" s="105">
        <v>535</v>
      </c>
      <c r="D99" s="119">
        <v>21888</v>
      </c>
      <c r="E99" s="114">
        <v>1.8709939781</v>
      </c>
      <c r="F99" s="106">
        <v>1.6844072573</v>
      </c>
      <c r="G99" s="106">
        <v>2.0782494559</v>
      </c>
      <c r="H99" s="106">
        <v>0.1697473196</v>
      </c>
      <c r="I99" s="108">
        <v>2.4442616958999999</v>
      </c>
      <c r="J99" s="106">
        <v>2.2456757545000001</v>
      </c>
      <c r="K99" s="106">
        <v>2.6604086658999999</v>
      </c>
      <c r="L99" s="106">
        <v>1.0763708852</v>
      </c>
      <c r="M99" s="106">
        <v>0.96902873649999999</v>
      </c>
      <c r="N99" s="106">
        <v>1.1956036377999999</v>
      </c>
      <c r="O99" s="119">
        <v>525</v>
      </c>
      <c r="P99" s="119">
        <v>22247</v>
      </c>
      <c r="Q99" s="114">
        <v>1.7596663634</v>
      </c>
      <c r="R99" s="106">
        <v>1.5841457029999999</v>
      </c>
      <c r="S99" s="106">
        <v>1.9546344156</v>
      </c>
      <c r="T99" s="106">
        <v>0.19099596669999999</v>
      </c>
      <c r="U99" s="108">
        <v>2.3598687463000001</v>
      </c>
      <c r="V99" s="106">
        <v>2.1663986063</v>
      </c>
      <c r="W99" s="106">
        <v>2.5706167294000002</v>
      </c>
      <c r="X99" s="106">
        <v>1.0726218966000001</v>
      </c>
      <c r="Y99" s="106">
        <v>0.96563155590000005</v>
      </c>
      <c r="Z99" s="106">
        <v>1.1914665857</v>
      </c>
      <c r="AA99" s="119">
        <v>566</v>
      </c>
      <c r="AB99" s="119">
        <v>22970</v>
      </c>
      <c r="AC99" s="114">
        <v>1.8008974112</v>
      </c>
      <c r="AD99" s="106">
        <v>1.6259510076000001</v>
      </c>
      <c r="AE99" s="106">
        <v>1.9946674104</v>
      </c>
      <c r="AF99" s="106">
        <v>0.99040273410000002</v>
      </c>
      <c r="AG99" s="108">
        <v>2.4640835873000002</v>
      </c>
      <c r="AH99" s="106">
        <v>2.2692208562</v>
      </c>
      <c r="AI99" s="106">
        <v>2.6756795877999999</v>
      </c>
      <c r="AJ99" s="106">
        <v>1.0006273701999999</v>
      </c>
      <c r="AK99" s="106">
        <v>0.90342241079999996</v>
      </c>
      <c r="AL99" s="106">
        <v>1.1082912291</v>
      </c>
      <c r="AM99" s="106">
        <v>0.73476008900000001</v>
      </c>
      <c r="AN99" s="106">
        <v>1.0234311734999999</v>
      </c>
      <c r="AO99" s="106">
        <v>0.89509533689999998</v>
      </c>
      <c r="AP99" s="106">
        <v>1.1701673819</v>
      </c>
      <c r="AQ99" s="106">
        <v>0.37676199069999999</v>
      </c>
      <c r="AR99" s="106">
        <v>0.94049814379999996</v>
      </c>
      <c r="AS99" s="106">
        <v>0.82088110759999999</v>
      </c>
      <c r="AT99" s="106">
        <v>1.0775455182</v>
      </c>
      <c r="AU99" s="105" t="s">
        <v>28</v>
      </c>
      <c r="AV99" s="105" t="s">
        <v>28</v>
      </c>
      <c r="AW99" s="105" t="s">
        <v>28</v>
      </c>
      <c r="AX99" s="105" t="s">
        <v>28</v>
      </c>
      <c r="AY99" s="105" t="s">
        <v>28</v>
      </c>
      <c r="AZ99" s="105" t="s">
        <v>28</v>
      </c>
      <c r="BA99" s="105" t="s">
        <v>28</v>
      </c>
      <c r="BB99" s="105" t="s">
        <v>28</v>
      </c>
      <c r="BC99" s="115" t="s">
        <v>28</v>
      </c>
      <c r="BD99" s="116">
        <v>535</v>
      </c>
      <c r="BE99" s="116">
        <v>525</v>
      </c>
      <c r="BF99" s="116">
        <v>566</v>
      </c>
    </row>
    <row r="100" spans="1:93" x14ac:dyDescent="0.3">
      <c r="A100" s="10"/>
      <c r="B100" t="s">
        <v>109</v>
      </c>
      <c r="C100" s="105">
        <v>129</v>
      </c>
      <c r="D100" s="119">
        <v>7608</v>
      </c>
      <c r="E100" s="114">
        <v>2.3031087921000002</v>
      </c>
      <c r="F100" s="106">
        <v>1.9192660912999999</v>
      </c>
      <c r="G100" s="106">
        <v>2.7637179296999999</v>
      </c>
      <c r="H100" s="106">
        <v>2.4865203E-3</v>
      </c>
      <c r="I100" s="108">
        <v>1.6955835962000001</v>
      </c>
      <c r="J100" s="106">
        <v>1.4268393873</v>
      </c>
      <c r="K100" s="106">
        <v>2.0149455905</v>
      </c>
      <c r="L100" s="106">
        <v>1.3249637777000001</v>
      </c>
      <c r="M100" s="106">
        <v>1.1041415236000001</v>
      </c>
      <c r="N100" s="106">
        <v>1.5899492725</v>
      </c>
      <c r="O100" s="119">
        <v>99</v>
      </c>
      <c r="P100" s="119">
        <v>8004</v>
      </c>
      <c r="Q100" s="114">
        <v>1.762785316</v>
      </c>
      <c r="R100" s="106">
        <v>1.4357325274999999</v>
      </c>
      <c r="S100" s="106">
        <v>2.1643391165999999</v>
      </c>
      <c r="T100" s="106">
        <v>0.49242031089999999</v>
      </c>
      <c r="U100" s="108">
        <v>1.2368815592</v>
      </c>
      <c r="V100" s="106">
        <v>1.0157320137000001</v>
      </c>
      <c r="W100" s="106">
        <v>1.5061807356000001</v>
      </c>
      <c r="X100" s="106">
        <v>1.0745230847</v>
      </c>
      <c r="Y100" s="106">
        <v>0.8751648487</v>
      </c>
      <c r="Z100" s="106">
        <v>1.3192941437000001</v>
      </c>
      <c r="AA100" s="119">
        <v>129</v>
      </c>
      <c r="AB100" s="119">
        <v>8419</v>
      </c>
      <c r="AC100" s="114">
        <v>2.1711852744</v>
      </c>
      <c r="AD100" s="106">
        <v>1.8095934384000001</v>
      </c>
      <c r="AE100" s="106">
        <v>2.6050301663000002</v>
      </c>
      <c r="AF100" s="106">
        <v>4.3535210900000003E-2</v>
      </c>
      <c r="AG100" s="108">
        <v>1.5322484856</v>
      </c>
      <c r="AH100" s="106">
        <v>1.2893923338</v>
      </c>
      <c r="AI100" s="106">
        <v>1.820846425</v>
      </c>
      <c r="AJ100" s="106">
        <v>1.2063693343999999</v>
      </c>
      <c r="AK100" s="106">
        <v>1.0054591183999999</v>
      </c>
      <c r="AL100" s="106">
        <v>1.4474253049000001</v>
      </c>
      <c r="AM100" s="106">
        <v>0.12741812899999999</v>
      </c>
      <c r="AN100" s="106">
        <v>1.2316787840000001</v>
      </c>
      <c r="AO100" s="106">
        <v>0.94219215170000004</v>
      </c>
      <c r="AP100" s="106">
        <v>1.6101095983</v>
      </c>
      <c r="AQ100" s="106">
        <v>5.05071671E-2</v>
      </c>
      <c r="AR100" s="106">
        <v>0.76539385459999998</v>
      </c>
      <c r="AS100" s="106">
        <v>0.5854818208</v>
      </c>
      <c r="AT100" s="106">
        <v>1.0005908499</v>
      </c>
      <c r="AU100" s="105">
        <v>1</v>
      </c>
      <c r="AV100" s="105" t="s">
        <v>28</v>
      </c>
      <c r="AW100" s="105" t="s">
        <v>28</v>
      </c>
      <c r="AX100" s="105" t="s">
        <v>28</v>
      </c>
      <c r="AY100" s="105" t="s">
        <v>28</v>
      </c>
      <c r="AZ100" s="105" t="s">
        <v>28</v>
      </c>
      <c r="BA100" s="105" t="s">
        <v>28</v>
      </c>
      <c r="BB100" s="105" t="s">
        <v>28</v>
      </c>
      <c r="BC100" s="115">
        <v>-1</v>
      </c>
      <c r="BD100" s="116">
        <v>129</v>
      </c>
      <c r="BE100" s="116">
        <v>99</v>
      </c>
      <c r="BF100" s="116">
        <v>129</v>
      </c>
    </row>
    <row r="101" spans="1:93" x14ac:dyDescent="0.3">
      <c r="A101" s="10"/>
      <c r="B101" t="s">
        <v>152</v>
      </c>
      <c r="C101" s="105">
        <v>77</v>
      </c>
      <c r="D101" s="119">
        <v>8406</v>
      </c>
      <c r="E101" s="114">
        <v>1.4116215844</v>
      </c>
      <c r="F101" s="106">
        <v>1.1210121138</v>
      </c>
      <c r="G101" s="106">
        <v>1.7775682108999999</v>
      </c>
      <c r="H101" s="106">
        <v>7.6770016600000004E-2</v>
      </c>
      <c r="I101" s="108">
        <v>0.91601237209999997</v>
      </c>
      <c r="J101" s="106">
        <v>0.73265230609999998</v>
      </c>
      <c r="K101" s="106">
        <v>1.1452617548999999</v>
      </c>
      <c r="L101" s="106">
        <v>0.81209688120000001</v>
      </c>
      <c r="M101" s="106">
        <v>0.64491110900000004</v>
      </c>
      <c r="N101" s="106">
        <v>1.022623638</v>
      </c>
      <c r="O101" s="119">
        <v>86</v>
      </c>
      <c r="P101" s="119">
        <v>9063</v>
      </c>
      <c r="Q101" s="114">
        <v>1.2582797386</v>
      </c>
      <c r="R101" s="106">
        <v>1.0109257828</v>
      </c>
      <c r="S101" s="106">
        <v>1.5661564159000001</v>
      </c>
      <c r="T101" s="106">
        <v>1.75299792E-2</v>
      </c>
      <c r="U101" s="108">
        <v>0.94891316339999998</v>
      </c>
      <c r="V101" s="106">
        <v>0.76813764269999996</v>
      </c>
      <c r="W101" s="106">
        <v>1.1722328677</v>
      </c>
      <c r="X101" s="106">
        <v>0.76699676019999996</v>
      </c>
      <c r="Y101" s="106">
        <v>0.61621972950000004</v>
      </c>
      <c r="Z101" s="106">
        <v>0.95466600950000002</v>
      </c>
      <c r="AA101" s="119">
        <v>133</v>
      </c>
      <c r="AB101" s="119">
        <v>9691</v>
      </c>
      <c r="AC101" s="114">
        <v>1.5888218042</v>
      </c>
      <c r="AD101" s="106">
        <v>1.3278034163000001</v>
      </c>
      <c r="AE101" s="106">
        <v>1.9011509494000001</v>
      </c>
      <c r="AF101" s="106">
        <v>0.17336394290000001</v>
      </c>
      <c r="AG101" s="108">
        <v>1.3724073883000001</v>
      </c>
      <c r="AH101" s="106">
        <v>1.1579092224</v>
      </c>
      <c r="AI101" s="106">
        <v>1.6266405024999999</v>
      </c>
      <c r="AJ101" s="106">
        <v>0.88279241990000001</v>
      </c>
      <c r="AK101" s="106">
        <v>0.73776353520000004</v>
      </c>
      <c r="AL101" s="106">
        <v>1.0563309509000001</v>
      </c>
      <c r="AM101" s="106">
        <v>9.8624446300000002E-2</v>
      </c>
      <c r="AN101" s="106">
        <v>1.2626936248</v>
      </c>
      <c r="AO101" s="106">
        <v>0.95737937090000003</v>
      </c>
      <c r="AP101" s="106">
        <v>1.6653744989999999</v>
      </c>
      <c r="AQ101" s="106">
        <v>0.47042962929999999</v>
      </c>
      <c r="AR101" s="106">
        <v>0.89137184680000003</v>
      </c>
      <c r="AS101" s="106">
        <v>0.65229789400000004</v>
      </c>
      <c r="AT101" s="106">
        <v>1.2180688862</v>
      </c>
      <c r="AU101" s="105" t="s">
        <v>28</v>
      </c>
      <c r="AV101" s="105" t="s">
        <v>28</v>
      </c>
      <c r="AW101" s="105" t="s">
        <v>28</v>
      </c>
      <c r="AX101" s="105" t="s">
        <v>28</v>
      </c>
      <c r="AY101" s="105" t="s">
        <v>28</v>
      </c>
      <c r="AZ101" s="105" t="s">
        <v>28</v>
      </c>
      <c r="BA101" s="105" t="s">
        <v>28</v>
      </c>
      <c r="BB101" s="105" t="s">
        <v>28</v>
      </c>
      <c r="BC101" s="115" t="s">
        <v>28</v>
      </c>
      <c r="BD101" s="116">
        <v>77</v>
      </c>
      <c r="BE101" s="116">
        <v>86</v>
      </c>
      <c r="BF101" s="116">
        <v>133</v>
      </c>
    </row>
    <row r="102" spans="1:93" x14ac:dyDescent="0.3">
      <c r="A102" s="10"/>
      <c r="B102" t="s">
        <v>153</v>
      </c>
      <c r="C102" s="105">
        <v>127</v>
      </c>
      <c r="D102" s="119">
        <v>6531</v>
      </c>
      <c r="E102" s="114">
        <v>2.3952043543000001</v>
      </c>
      <c r="F102" s="106">
        <v>1.9937062705999999</v>
      </c>
      <c r="G102" s="106">
        <v>2.8775572326000001</v>
      </c>
      <c r="H102" s="106">
        <v>6.1533460000000003E-4</v>
      </c>
      <c r="I102" s="108">
        <v>1.944572041</v>
      </c>
      <c r="J102" s="106">
        <v>1.6341507370999999</v>
      </c>
      <c r="K102" s="106">
        <v>2.3139606015999998</v>
      </c>
      <c r="L102" s="106">
        <v>1.3779457663000001</v>
      </c>
      <c r="M102" s="106">
        <v>1.1469664833</v>
      </c>
      <c r="N102" s="106">
        <v>1.6554402963999999</v>
      </c>
      <c r="O102" s="119">
        <v>112</v>
      </c>
      <c r="P102" s="119">
        <v>6895</v>
      </c>
      <c r="Q102" s="114">
        <v>2.0646407308999999</v>
      </c>
      <c r="R102" s="106">
        <v>1.7009030993000001</v>
      </c>
      <c r="S102" s="106">
        <v>2.5061635488</v>
      </c>
      <c r="T102" s="106">
        <v>2.0046453999999998E-2</v>
      </c>
      <c r="U102" s="108">
        <v>1.6243654822</v>
      </c>
      <c r="V102" s="106">
        <v>1.3497482295000001</v>
      </c>
      <c r="W102" s="106">
        <v>1.954855848</v>
      </c>
      <c r="X102" s="106">
        <v>1.2585220145</v>
      </c>
      <c r="Y102" s="106">
        <v>1.0368021724000001</v>
      </c>
      <c r="Z102" s="106">
        <v>1.5276565800999999</v>
      </c>
      <c r="AA102" s="119">
        <v>117</v>
      </c>
      <c r="AB102" s="119">
        <v>7362</v>
      </c>
      <c r="AC102" s="114">
        <v>1.9822494429999999</v>
      </c>
      <c r="AD102" s="106">
        <v>1.6393292830999999</v>
      </c>
      <c r="AE102" s="106">
        <v>2.3969027422</v>
      </c>
      <c r="AF102" s="106">
        <v>0.31900224510000003</v>
      </c>
      <c r="AG102" s="108">
        <v>1.5892420538000001</v>
      </c>
      <c r="AH102" s="106">
        <v>1.3258562437000001</v>
      </c>
      <c r="AI102" s="106">
        <v>1.9049503425000001</v>
      </c>
      <c r="AJ102" s="106">
        <v>1.1013914701</v>
      </c>
      <c r="AK102" s="106">
        <v>0.91085574290000004</v>
      </c>
      <c r="AL102" s="106">
        <v>1.331784072</v>
      </c>
      <c r="AM102" s="106">
        <v>0.76315747479999996</v>
      </c>
      <c r="AN102" s="106">
        <v>0.96009412839999997</v>
      </c>
      <c r="AO102" s="106">
        <v>0.73668001159999996</v>
      </c>
      <c r="AP102" s="106">
        <v>1.2512633991</v>
      </c>
      <c r="AQ102" s="106">
        <v>0.26320013939999998</v>
      </c>
      <c r="AR102" s="106">
        <v>0.86198938609999998</v>
      </c>
      <c r="AS102" s="106">
        <v>0.66453411839999998</v>
      </c>
      <c r="AT102" s="106">
        <v>1.1181152045</v>
      </c>
      <c r="AU102" s="105">
        <v>1</v>
      </c>
      <c r="AV102" s="105" t="s">
        <v>28</v>
      </c>
      <c r="AW102" s="105" t="s">
        <v>28</v>
      </c>
      <c r="AX102" s="105" t="s">
        <v>28</v>
      </c>
      <c r="AY102" s="105" t="s">
        <v>28</v>
      </c>
      <c r="AZ102" s="105" t="s">
        <v>28</v>
      </c>
      <c r="BA102" s="105" t="s">
        <v>28</v>
      </c>
      <c r="BB102" s="105" t="s">
        <v>28</v>
      </c>
      <c r="BC102" s="115">
        <v>-1</v>
      </c>
      <c r="BD102" s="116">
        <v>127</v>
      </c>
      <c r="BE102" s="116">
        <v>112</v>
      </c>
      <c r="BF102" s="116">
        <v>117</v>
      </c>
    </row>
    <row r="103" spans="1:93" x14ac:dyDescent="0.3">
      <c r="A103" s="10"/>
      <c r="B103" t="s">
        <v>110</v>
      </c>
      <c r="C103" s="105">
        <v>346</v>
      </c>
      <c r="D103" s="119">
        <v>17879</v>
      </c>
      <c r="E103" s="114">
        <v>1.7586474804000001</v>
      </c>
      <c r="F103" s="106">
        <v>1.557529342</v>
      </c>
      <c r="G103" s="106">
        <v>1.9857352775999999</v>
      </c>
      <c r="H103" s="106">
        <v>0.85060651509999996</v>
      </c>
      <c r="I103" s="108">
        <v>1.9352312769</v>
      </c>
      <c r="J103" s="106">
        <v>1.7416945623</v>
      </c>
      <c r="K103" s="106">
        <v>2.1502737484000001</v>
      </c>
      <c r="L103" s="106">
        <v>1.0117386626</v>
      </c>
      <c r="M103" s="106">
        <v>0.89603668219999999</v>
      </c>
      <c r="N103" s="106">
        <v>1.1423808219</v>
      </c>
      <c r="O103" s="119">
        <v>342</v>
      </c>
      <c r="P103" s="119">
        <v>18070</v>
      </c>
      <c r="Q103" s="114">
        <v>1.6143605937000001</v>
      </c>
      <c r="R103" s="106">
        <v>1.4288955871</v>
      </c>
      <c r="S103" s="106">
        <v>1.8238982260000001</v>
      </c>
      <c r="T103" s="106">
        <v>0.7962225356</v>
      </c>
      <c r="U103" s="108">
        <v>1.8926397344000001</v>
      </c>
      <c r="V103" s="106">
        <v>1.7023162525</v>
      </c>
      <c r="W103" s="106">
        <v>2.1042418874000002</v>
      </c>
      <c r="X103" s="106">
        <v>0.98404933900000002</v>
      </c>
      <c r="Y103" s="106">
        <v>0.87099732460000001</v>
      </c>
      <c r="Z103" s="106">
        <v>1.1117750585999999</v>
      </c>
      <c r="AA103" s="119">
        <v>485</v>
      </c>
      <c r="AB103" s="119">
        <v>18214</v>
      </c>
      <c r="AC103" s="114">
        <v>2.1102597122</v>
      </c>
      <c r="AD103" s="106">
        <v>1.8950583341</v>
      </c>
      <c r="AE103" s="106">
        <v>2.3498991944999998</v>
      </c>
      <c r="AF103" s="106">
        <v>3.7309333000000002E-3</v>
      </c>
      <c r="AG103" s="108">
        <v>2.6627868671999999</v>
      </c>
      <c r="AH103" s="106">
        <v>2.4360451612</v>
      </c>
      <c r="AI103" s="106">
        <v>2.9106331907</v>
      </c>
      <c r="AJ103" s="106">
        <v>1.1725174422</v>
      </c>
      <c r="AK103" s="106">
        <v>1.0529457287999999</v>
      </c>
      <c r="AL103" s="106">
        <v>1.3056676279999999</v>
      </c>
      <c r="AM103" s="106">
        <v>5.2752050000000003E-4</v>
      </c>
      <c r="AN103" s="106">
        <v>1.3071798955</v>
      </c>
      <c r="AO103" s="106">
        <v>1.1234580851</v>
      </c>
      <c r="AP103" s="106">
        <v>1.5209461766000001</v>
      </c>
      <c r="AQ103" s="106">
        <v>0.2985442948</v>
      </c>
      <c r="AR103" s="106">
        <v>0.9179557653</v>
      </c>
      <c r="AS103" s="106">
        <v>0.78113608670000001</v>
      </c>
      <c r="AT103" s="106">
        <v>1.0787400574999999</v>
      </c>
      <c r="AU103" s="105" t="s">
        <v>28</v>
      </c>
      <c r="AV103" s="105" t="s">
        <v>28</v>
      </c>
      <c r="AW103" s="105">
        <v>3</v>
      </c>
      <c r="AX103" s="105" t="s">
        <v>28</v>
      </c>
      <c r="AY103" s="105" t="s">
        <v>231</v>
      </c>
      <c r="AZ103" s="105" t="s">
        <v>28</v>
      </c>
      <c r="BA103" s="105" t="s">
        <v>28</v>
      </c>
      <c r="BB103" s="105" t="s">
        <v>28</v>
      </c>
      <c r="BC103" s="115" t="s">
        <v>445</v>
      </c>
      <c r="BD103" s="116">
        <v>346</v>
      </c>
      <c r="BE103" s="116">
        <v>342</v>
      </c>
      <c r="BF103" s="116">
        <v>485</v>
      </c>
    </row>
    <row r="104" spans="1:93" x14ac:dyDescent="0.3">
      <c r="A104" s="10"/>
      <c r="B104" t="s">
        <v>111</v>
      </c>
      <c r="C104" s="105">
        <v>316</v>
      </c>
      <c r="D104" s="119">
        <v>14318</v>
      </c>
      <c r="E104" s="114">
        <v>1.8773560046</v>
      </c>
      <c r="F104" s="106">
        <v>1.6548857254</v>
      </c>
      <c r="G104" s="106">
        <v>2.1297334998999999</v>
      </c>
      <c r="H104" s="106">
        <v>0.2315648787</v>
      </c>
      <c r="I104" s="108">
        <v>2.2070121524999999</v>
      </c>
      <c r="J104" s="106">
        <v>1.9766095833999999</v>
      </c>
      <c r="K104" s="106">
        <v>2.4642714891000002</v>
      </c>
      <c r="L104" s="106">
        <v>1.0800309184000001</v>
      </c>
      <c r="M104" s="106">
        <v>0.95204518770000002</v>
      </c>
      <c r="N104" s="106">
        <v>1.2252220794999999</v>
      </c>
      <c r="O104" s="119">
        <v>266</v>
      </c>
      <c r="P104" s="119">
        <v>14642</v>
      </c>
      <c r="Q104" s="114">
        <v>1.6070407733000001</v>
      </c>
      <c r="R104" s="106">
        <v>1.4053380257000001</v>
      </c>
      <c r="S104" s="106">
        <v>1.8376931382999999</v>
      </c>
      <c r="T104" s="106">
        <v>0.76311487460000005</v>
      </c>
      <c r="U104" s="108">
        <v>1.8166917088000001</v>
      </c>
      <c r="V104" s="106">
        <v>1.6109821149000001</v>
      </c>
      <c r="W104" s="106">
        <v>2.0486687804999999</v>
      </c>
      <c r="X104" s="106">
        <v>0.97958747059999995</v>
      </c>
      <c r="Y104" s="106">
        <v>0.85663758189999994</v>
      </c>
      <c r="Z104" s="106">
        <v>1.1201838827999999</v>
      </c>
      <c r="AA104" s="119">
        <v>370</v>
      </c>
      <c r="AB104" s="119">
        <v>15879</v>
      </c>
      <c r="AC104" s="114">
        <v>2.1420459171999999</v>
      </c>
      <c r="AD104" s="106">
        <v>1.9041269220999999</v>
      </c>
      <c r="AE104" s="106">
        <v>2.4096926826999998</v>
      </c>
      <c r="AF104" s="106">
        <v>3.7522154999999999E-3</v>
      </c>
      <c r="AG104" s="108">
        <v>2.3301215441999998</v>
      </c>
      <c r="AH104" s="106">
        <v>2.1043923495999999</v>
      </c>
      <c r="AI104" s="106">
        <v>2.5800637469000001</v>
      </c>
      <c r="AJ104" s="106">
        <v>1.1901787183999999</v>
      </c>
      <c r="AK104" s="106">
        <v>1.0579844818999999</v>
      </c>
      <c r="AL104" s="106">
        <v>1.3388905093000001</v>
      </c>
      <c r="AM104" s="106">
        <v>8.1904109999999999E-4</v>
      </c>
      <c r="AN104" s="106">
        <v>1.3329132358</v>
      </c>
      <c r="AO104" s="106">
        <v>1.1264284281000001</v>
      </c>
      <c r="AP104" s="106">
        <v>1.5772486292000001</v>
      </c>
      <c r="AQ104" s="106">
        <v>8.0074788600000002E-2</v>
      </c>
      <c r="AR104" s="106">
        <v>0.85601280170000005</v>
      </c>
      <c r="AS104" s="106">
        <v>0.71923438279999996</v>
      </c>
      <c r="AT104" s="106">
        <v>1.0188026799000001</v>
      </c>
      <c r="AU104" s="105" t="s">
        <v>28</v>
      </c>
      <c r="AV104" s="105" t="s">
        <v>28</v>
      </c>
      <c r="AW104" s="105">
        <v>3</v>
      </c>
      <c r="AX104" s="105" t="s">
        <v>28</v>
      </c>
      <c r="AY104" s="105" t="s">
        <v>231</v>
      </c>
      <c r="AZ104" s="105" t="s">
        <v>28</v>
      </c>
      <c r="BA104" s="105" t="s">
        <v>28</v>
      </c>
      <c r="BB104" s="105" t="s">
        <v>28</v>
      </c>
      <c r="BC104" s="115" t="s">
        <v>445</v>
      </c>
      <c r="BD104" s="116">
        <v>316</v>
      </c>
      <c r="BE104" s="116">
        <v>266</v>
      </c>
      <c r="BF104" s="116">
        <v>370</v>
      </c>
    </row>
    <row r="105" spans="1:93" x14ac:dyDescent="0.3">
      <c r="A105" s="10"/>
      <c r="B105" s="3" t="s">
        <v>167</v>
      </c>
      <c r="C105" s="111">
        <v>8</v>
      </c>
      <c r="D105" s="118">
        <v>440</v>
      </c>
      <c r="E105" s="107">
        <v>3.2029811947</v>
      </c>
      <c r="F105" s="112">
        <v>1.5975456114</v>
      </c>
      <c r="G105" s="112">
        <v>6.4217813002000002</v>
      </c>
      <c r="H105" s="112">
        <v>8.5044078100000003E-2</v>
      </c>
      <c r="I105" s="113">
        <v>1.8181818182</v>
      </c>
      <c r="J105" s="112">
        <v>0.90926844309999999</v>
      </c>
      <c r="K105" s="112">
        <v>3.6356536388</v>
      </c>
      <c r="L105" s="112">
        <v>1.8426546232000001</v>
      </c>
      <c r="M105" s="112">
        <v>0.91905778640000002</v>
      </c>
      <c r="N105" s="112">
        <v>3.6944097647</v>
      </c>
      <c r="O105" s="118">
        <v>7</v>
      </c>
      <c r="P105" s="118">
        <v>432</v>
      </c>
      <c r="Q105" s="107">
        <v>2.6275078965000001</v>
      </c>
      <c r="R105" s="112">
        <v>1.2494379468000001</v>
      </c>
      <c r="S105" s="112">
        <v>5.5255227074000004</v>
      </c>
      <c r="T105" s="112">
        <v>0.2142629727</v>
      </c>
      <c r="U105" s="113">
        <v>1.6203703704000001</v>
      </c>
      <c r="V105" s="112">
        <v>0.77248552540000004</v>
      </c>
      <c r="W105" s="112">
        <v>3.3988988153999999</v>
      </c>
      <c r="X105" s="112">
        <v>1.6016232178000001</v>
      </c>
      <c r="Y105" s="112">
        <v>0.76160715919999999</v>
      </c>
      <c r="Z105" s="112">
        <v>3.3681365793000002</v>
      </c>
      <c r="AA105" s="118">
        <v>6</v>
      </c>
      <c r="AB105" s="118">
        <v>441</v>
      </c>
      <c r="AC105" s="107">
        <v>1.9468694801999999</v>
      </c>
      <c r="AD105" s="112">
        <v>0.87252090900000001</v>
      </c>
      <c r="AE105" s="112">
        <v>4.3440801634000001</v>
      </c>
      <c r="AF105" s="112">
        <v>0.84785292320000005</v>
      </c>
      <c r="AG105" s="113">
        <v>1.3605442177</v>
      </c>
      <c r="AH105" s="112">
        <v>0.61123904149999997</v>
      </c>
      <c r="AI105" s="112">
        <v>3.028406961</v>
      </c>
      <c r="AJ105" s="112">
        <v>1.0817334047</v>
      </c>
      <c r="AK105" s="112">
        <v>0.48479624500000001</v>
      </c>
      <c r="AL105" s="112">
        <v>2.4136885769999998</v>
      </c>
      <c r="AM105" s="112">
        <v>0.59060610039999994</v>
      </c>
      <c r="AN105" s="112">
        <v>0.74095666189999998</v>
      </c>
      <c r="AO105" s="112">
        <v>0.24854420499999999</v>
      </c>
      <c r="AP105" s="112">
        <v>2.2089300973000001</v>
      </c>
      <c r="AQ105" s="112">
        <v>0.70250630380000001</v>
      </c>
      <c r="AR105" s="112">
        <v>0.82033197719999995</v>
      </c>
      <c r="AS105" s="112">
        <v>0.2969053707</v>
      </c>
      <c r="AT105" s="112">
        <v>2.2665287307000002</v>
      </c>
      <c r="AU105" s="111" t="s">
        <v>28</v>
      </c>
      <c r="AV105" s="111" t="s">
        <v>28</v>
      </c>
      <c r="AW105" s="111" t="s">
        <v>28</v>
      </c>
      <c r="AX105" s="111" t="s">
        <v>28</v>
      </c>
      <c r="AY105" s="111" t="s">
        <v>28</v>
      </c>
      <c r="AZ105" s="111" t="s">
        <v>28</v>
      </c>
      <c r="BA105" s="111" t="s">
        <v>28</v>
      </c>
      <c r="BB105" s="111" t="s">
        <v>28</v>
      </c>
      <c r="BC105" s="109" t="s">
        <v>28</v>
      </c>
      <c r="BD105" s="110">
        <v>8</v>
      </c>
      <c r="BE105" s="110">
        <v>7</v>
      </c>
      <c r="BF105" s="110">
        <v>6</v>
      </c>
      <c r="CO105" s="4"/>
    </row>
    <row r="106" spans="1:93" x14ac:dyDescent="0.3">
      <c r="A106" s="10"/>
      <c r="B106" t="s">
        <v>115</v>
      </c>
      <c r="C106" s="105">
        <v>196</v>
      </c>
      <c r="D106" s="119">
        <v>17144</v>
      </c>
      <c r="E106" s="114">
        <v>1.3883934149999999</v>
      </c>
      <c r="F106" s="106">
        <v>1.193148388</v>
      </c>
      <c r="G106" s="106">
        <v>1.6155880477</v>
      </c>
      <c r="H106" s="106">
        <v>3.6570806999999999E-3</v>
      </c>
      <c r="I106" s="108">
        <v>1.1432571162</v>
      </c>
      <c r="J106" s="106">
        <v>0.99390254600000005</v>
      </c>
      <c r="K106" s="106">
        <v>1.3150553231</v>
      </c>
      <c r="L106" s="106">
        <v>0.79873386369999999</v>
      </c>
      <c r="M106" s="106">
        <v>0.68641064669999996</v>
      </c>
      <c r="N106" s="106">
        <v>0.92943748479999999</v>
      </c>
      <c r="O106" s="119">
        <v>222</v>
      </c>
      <c r="P106" s="119">
        <v>17686</v>
      </c>
      <c r="Q106" s="114">
        <v>1.4974977237</v>
      </c>
      <c r="R106" s="106">
        <v>1.2971648242</v>
      </c>
      <c r="S106" s="106">
        <v>1.7287698453</v>
      </c>
      <c r="T106" s="106">
        <v>0.21314958070000001</v>
      </c>
      <c r="U106" s="108">
        <v>1.2552301255</v>
      </c>
      <c r="V106" s="106">
        <v>1.1005111493999999</v>
      </c>
      <c r="W106" s="106">
        <v>1.4317007773999999</v>
      </c>
      <c r="X106" s="106">
        <v>0.91281442999999995</v>
      </c>
      <c r="Y106" s="106">
        <v>0.7906995456</v>
      </c>
      <c r="Z106" s="106">
        <v>1.0537886208</v>
      </c>
      <c r="AA106" s="119">
        <v>260</v>
      </c>
      <c r="AB106" s="119">
        <v>17996</v>
      </c>
      <c r="AC106" s="114">
        <v>1.6150878253000001</v>
      </c>
      <c r="AD106" s="106">
        <v>1.4120221389000001</v>
      </c>
      <c r="AE106" s="106">
        <v>1.8473567881999999</v>
      </c>
      <c r="AF106" s="106">
        <v>0.1142715267</v>
      </c>
      <c r="AG106" s="108">
        <v>1.4447655034</v>
      </c>
      <c r="AH106" s="106">
        <v>1.2794051210999999</v>
      </c>
      <c r="AI106" s="106">
        <v>1.6314983624999999</v>
      </c>
      <c r="AJ106" s="106">
        <v>0.8973865325</v>
      </c>
      <c r="AK106" s="106">
        <v>0.78455773809999996</v>
      </c>
      <c r="AL106" s="106">
        <v>1.0264414581000001</v>
      </c>
      <c r="AM106" s="106">
        <v>0.42961059039999999</v>
      </c>
      <c r="AN106" s="106">
        <v>1.0785243942</v>
      </c>
      <c r="AO106" s="106">
        <v>0.89405712500000001</v>
      </c>
      <c r="AP106" s="106">
        <v>1.3010520651999999</v>
      </c>
      <c r="AQ106" s="106">
        <v>0.45881332079999998</v>
      </c>
      <c r="AR106" s="106">
        <v>1.0785831361</v>
      </c>
      <c r="AS106" s="106">
        <v>0.88294114020000003</v>
      </c>
      <c r="AT106" s="106">
        <v>1.3175754628</v>
      </c>
      <c r="AU106" s="105">
        <v>1</v>
      </c>
      <c r="AV106" s="105" t="s">
        <v>28</v>
      </c>
      <c r="AW106" s="105" t="s">
        <v>28</v>
      </c>
      <c r="AX106" s="105" t="s">
        <v>28</v>
      </c>
      <c r="AY106" s="105" t="s">
        <v>28</v>
      </c>
      <c r="AZ106" s="105" t="s">
        <v>28</v>
      </c>
      <c r="BA106" s="105" t="s">
        <v>28</v>
      </c>
      <c r="BB106" s="105" t="s">
        <v>28</v>
      </c>
      <c r="BC106" s="115">
        <v>-1</v>
      </c>
      <c r="BD106" s="116">
        <v>196</v>
      </c>
      <c r="BE106" s="116">
        <v>222</v>
      </c>
      <c r="BF106" s="116">
        <v>260</v>
      </c>
    </row>
    <row r="107" spans="1:93" x14ac:dyDescent="0.3">
      <c r="A107" s="10"/>
      <c r="B107" t="s">
        <v>116</v>
      </c>
      <c r="C107" s="105">
        <v>247</v>
      </c>
      <c r="D107" s="119">
        <v>14792</v>
      </c>
      <c r="E107" s="114">
        <v>1.9509031516999999</v>
      </c>
      <c r="F107" s="106">
        <v>1.6995849907</v>
      </c>
      <c r="G107" s="106">
        <v>2.2393838072999999</v>
      </c>
      <c r="H107" s="106">
        <v>0.1009375609</v>
      </c>
      <c r="I107" s="108">
        <v>1.6698215250999999</v>
      </c>
      <c r="J107" s="106">
        <v>1.4740404380000001</v>
      </c>
      <c r="K107" s="106">
        <v>1.8916061282000001</v>
      </c>
      <c r="L107" s="106">
        <v>1.1223421224000001</v>
      </c>
      <c r="M107" s="106">
        <v>0.9777603896</v>
      </c>
      <c r="N107" s="106">
        <v>1.288303201</v>
      </c>
      <c r="O107" s="119">
        <v>262</v>
      </c>
      <c r="P107" s="119">
        <v>15082</v>
      </c>
      <c r="Q107" s="114">
        <v>2.0955981166000002</v>
      </c>
      <c r="R107" s="106">
        <v>1.8323025530999999</v>
      </c>
      <c r="S107" s="106">
        <v>2.3967283454000001</v>
      </c>
      <c r="T107" s="106">
        <v>3.5182239999999998E-4</v>
      </c>
      <c r="U107" s="108">
        <v>1.7371701366000001</v>
      </c>
      <c r="V107" s="106">
        <v>1.5390578625</v>
      </c>
      <c r="W107" s="106">
        <v>1.9607840335</v>
      </c>
      <c r="X107" s="106">
        <v>1.2773923926999999</v>
      </c>
      <c r="Y107" s="106">
        <v>1.1168979987000001</v>
      </c>
      <c r="Z107" s="106">
        <v>1.4609492782</v>
      </c>
      <c r="AA107" s="119">
        <v>262</v>
      </c>
      <c r="AB107" s="119">
        <v>15029</v>
      </c>
      <c r="AC107" s="114">
        <v>2.0764598346000001</v>
      </c>
      <c r="AD107" s="106">
        <v>1.8157887507999999</v>
      </c>
      <c r="AE107" s="106">
        <v>2.3745523495</v>
      </c>
      <c r="AF107" s="106">
        <v>3.66676368E-2</v>
      </c>
      <c r="AG107" s="108">
        <v>1.7432962938000001</v>
      </c>
      <c r="AH107" s="106">
        <v>1.5444853737999999</v>
      </c>
      <c r="AI107" s="106">
        <v>1.9676987686</v>
      </c>
      <c r="AJ107" s="106">
        <v>1.1537373149000001</v>
      </c>
      <c r="AK107" s="106">
        <v>1.0089014017</v>
      </c>
      <c r="AL107" s="106">
        <v>1.3193655886</v>
      </c>
      <c r="AM107" s="106">
        <v>0.92057374049999996</v>
      </c>
      <c r="AN107" s="106">
        <v>0.99086738919999995</v>
      </c>
      <c r="AO107" s="106">
        <v>0.82736118979999995</v>
      </c>
      <c r="AP107" s="106">
        <v>1.1866862925999999</v>
      </c>
      <c r="AQ107" s="106">
        <v>0.44336242720000002</v>
      </c>
      <c r="AR107" s="106">
        <v>1.0741681946999999</v>
      </c>
      <c r="AS107" s="106">
        <v>0.89458653320000003</v>
      </c>
      <c r="AT107" s="106">
        <v>1.2897995528999999</v>
      </c>
      <c r="AU107" s="105" t="s">
        <v>28</v>
      </c>
      <c r="AV107" s="105">
        <v>2</v>
      </c>
      <c r="AW107" s="105" t="s">
        <v>28</v>
      </c>
      <c r="AX107" s="105" t="s">
        <v>28</v>
      </c>
      <c r="AY107" s="105" t="s">
        <v>28</v>
      </c>
      <c r="AZ107" s="105" t="s">
        <v>28</v>
      </c>
      <c r="BA107" s="105" t="s">
        <v>28</v>
      </c>
      <c r="BB107" s="105" t="s">
        <v>28</v>
      </c>
      <c r="BC107" s="115">
        <v>-2</v>
      </c>
      <c r="BD107" s="116">
        <v>247</v>
      </c>
      <c r="BE107" s="116">
        <v>262</v>
      </c>
      <c r="BF107" s="116">
        <v>262</v>
      </c>
    </row>
    <row r="108" spans="1:93" x14ac:dyDescent="0.3">
      <c r="A108" s="10"/>
      <c r="B108" t="s">
        <v>117</v>
      </c>
      <c r="C108" s="105">
        <v>210</v>
      </c>
      <c r="D108" s="119">
        <v>12758</v>
      </c>
      <c r="E108" s="114">
        <v>2.1772351505</v>
      </c>
      <c r="F108" s="106">
        <v>1.8784266380000001</v>
      </c>
      <c r="G108" s="106">
        <v>2.5235762764</v>
      </c>
      <c r="H108" s="106">
        <v>2.7923004999999999E-3</v>
      </c>
      <c r="I108" s="108">
        <v>1.6460260229000001</v>
      </c>
      <c r="J108" s="106">
        <v>1.4377991085999999</v>
      </c>
      <c r="K108" s="106">
        <v>1.8844090608999999</v>
      </c>
      <c r="L108" s="106">
        <v>1.2525494756</v>
      </c>
      <c r="M108" s="106">
        <v>1.0806468468999999</v>
      </c>
      <c r="N108" s="106">
        <v>1.4517973131999999</v>
      </c>
      <c r="O108" s="119">
        <v>213</v>
      </c>
      <c r="P108" s="119">
        <v>13704</v>
      </c>
      <c r="Q108" s="114">
        <v>2.1811527820999999</v>
      </c>
      <c r="R108" s="106">
        <v>1.8847952268999999</v>
      </c>
      <c r="S108" s="106">
        <v>2.524108397</v>
      </c>
      <c r="T108" s="106">
        <v>1.319196E-4</v>
      </c>
      <c r="U108" s="108">
        <v>1.5542907180000001</v>
      </c>
      <c r="V108" s="106">
        <v>1.3589669185</v>
      </c>
      <c r="W108" s="106">
        <v>1.7776883332</v>
      </c>
      <c r="X108" s="106">
        <v>1.3295430785</v>
      </c>
      <c r="Y108" s="106">
        <v>1.1488954229999999</v>
      </c>
      <c r="Z108" s="106">
        <v>1.5385950384</v>
      </c>
      <c r="AA108" s="119">
        <v>243</v>
      </c>
      <c r="AB108" s="119">
        <v>14212</v>
      </c>
      <c r="AC108" s="114">
        <v>2.3211159094</v>
      </c>
      <c r="AD108" s="106">
        <v>2.0219587833000001</v>
      </c>
      <c r="AE108" s="106">
        <v>2.6645345640000002</v>
      </c>
      <c r="AF108" s="106">
        <v>3.0209159999999998E-4</v>
      </c>
      <c r="AG108" s="108">
        <v>1.7098226851</v>
      </c>
      <c r="AH108" s="106">
        <v>1.5078094827999999</v>
      </c>
      <c r="AI108" s="106">
        <v>1.9389011991</v>
      </c>
      <c r="AJ108" s="106">
        <v>1.2896748553999999</v>
      </c>
      <c r="AK108" s="106">
        <v>1.1234550549</v>
      </c>
      <c r="AL108" s="106">
        <v>1.4804875596</v>
      </c>
      <c r="AM108" s="106">
        <v>0.52557791220000005</v>
      </c>
      <c r="AN108" s="106">
        <v>1.0641693367</v>
      </c>
      <c r="AO108" s="106">
        <v>0.87823437910000002</v>
      </c>
      <c r="AP108" s="106">
        <v>1.289469422</v>
      </c>
      <c r="AQ108" s="106">
        <v>0.98586507079999997</v>
      </c>
      <c r="AR108" s="106">
        <v>1.0017993608</v>
      </c>
      <c r="AS108" s="106">
        <v>0.8211198905</v>
      </c>
      <c r="AT108" s="106">
        <v>1.2222355967</v>
      </c>
      <c r="AU108" s="105">
        <v>1</v>
      </c>
      <c r="AV108" s="105">
        <v>2</v>
      </c>
      <c r="AW108" s="105">
        <v>3</v>
      </c>
      <c r="AX108" s="105" t="s">
        <v>28</v>
      </c>
      <c r="AY108" s="105" t="s">
        <v>28</v>
      </c>
      <c r="AZ108" s="105" t="s">
        <v>28</v>
      </c>
      <c r="BA108" s="105" t="s">
        <v>28</v>
      </c>
      <c r="BB108" s="105" t="s">
        <v>28</v>
      </c>
      <c r="BC108" s="115" t="s">
        <v>233</v>
      </c>
      <c r="BD108" s="116">
        <v>210</v>
      </c>
      <c r="BE108" s="116">
        <v>213</v>
      </c>
      <c r="BF108" s="116">
        <v>243</v>
      </c>
    </row>
    <row r="109" spans="1:93" x14ac:dyDescent="0.3">
      <c r="A109" s="10"/>
      <c r="B109" t="s">
        <v>118</v>
      </c>
      <c r="C109" s="105">
        <v>217</v>
      </c>
      <c r="D109" s="119">
        <v>6569</v>
      </c>
      <c r="E109" s="114">
        <v>3.7204619277000002</v>
      </c>
      <c r="F109" s="106">
        <v>3.2152911688999999</v>
      </c>
      <c r="G109" s="106">
        <v>4.3050026354000002</v>
      </c>
      <c r="H109" s="106">
        <v>1.604749E-24</v>
      </c>
      <c r="I109" s="108">
        <v>3.3033947328000002</v>
      </c>
      <c r="J109" s="106">
        <v>2.8918592136000001</v>
      </c>
      <c r="K109" s="106">
        <v>3.7734951650999999</v>
      </c>
      <c r="L109" s="106">
        <v>2.1403579837</v>
      </c>
      <c r="M109" s="106">
        <v>1.8497364728000001</v>
      </c>
      <c r="N109" s="106">
        <v>2.4766405192000001</v>
      </c>
      <c r="O109" s="119">
        <v>196</v>
      </c>
      <c r="P109" s="119">
        <v>6799</v>
      </c>
      <c r="Q109" s="114">
        <v>3.2815299143000001</v>
      </c>
      <c r="R109" s="106">
        <v>2.8187566144999998</v>
      </c>
      <c r="S109" s="106">
        <v>3.8202796662999998</v>
      </c>
      <c r="T109" s="106">
        <v>3.9330689999999998E-19</v>
      </c>
      <c r="U109" s="108">
        <v>2.8827768790000001</v>
      </c>
      <c r="V109" s="106">
        <v>2.5061722676999998</v>
      </c>
      <c r="W109" s="106">
        <v>3.3159741813000001</v>
      </c>
      <c r="X109" s="106">
        <v>2.0002887556000002</v>
      </c>
      <c r="Y109" s="106">
        <v>1.7182007503000001</v>
      </c>
      <c r="Z109" s="106">
        <v>2.3286889527999999</v>
      </c>
      <c r="AA109" s="119">
        <v>172</v>
      </c>
      <c r="AB109" s="119">
        <v>6678</v>
      </c>
      <c r="AC109" s="114">
        <v>2.9497985638999999</v>
      </c>
      <c r="AD109" s="106">
        <v>2.5130357074999998</v>
      </c>
      <c r="AE109" s="106">
        <v>3.4624703269000001</v>
      </c>
      <c r="AF109" s="106">
        <v>1.5119329000000001E-9</v>
      </c>
      <c r="AG109" s="108">
        <v>2.5756214435000002</v>
      </c>
      <c r="AH109" s="106">
        <v>2.2180867268000002</v>
      </c>
      <c r="AI109" s="106">
        <v>2.9907873935999998</v>
      </c>
      <c r="AJ109" s="106">
        <v>1.6389879629999999</v>
      </c>
      <c r="AK109" s="106">
        <v>1.3963106923999999</v>
      </c>
      <c r="AL109" s="106">
        <v>1.9238422776999999</v>
      </c>
      <c r="AM109" s="106">
        <v>0.326500764</v>
      </c>
      <c r="AN109" s="106">
        <v>0.89890954550000002</v>
      </c>
      <c r="AO109" s="106">
        <v>0.72654349139999996</v>
      </c>
      <c r="AP109" s="106">
        <v>1.1121679302</v>
      </c>
      <c r="AQ109" s="106">
        <v>0.22359352730000001</v>
      </c>
      <c r="AR109" s="106">
        <v>0.88202217309999997</v>
      </c>
      <c r="AS109" s="106">
        <v>0.72057123229999998</v>
      </c>
      <c r="AT109" s="106">
        <v>1.0796477557999999</v>
      </c>
      <c r="AU109" s="105">
        <v>1</v>
      </c>
      <c r="AV109" s="105">
        <v>2</v>
      </c>
      <c r="AW109" s="105">
        <v>3</v>
      </c>
      <c r="AX109" s="105" t="s">
        <v>28</v>
      </c>
      <c r="AY109" s="105" t="s">
        <v>28</v>
      </c>
      <c r="AZ109" s="105" t="s">
        <v>28</v>
      </c>
      <c r="BA109" s="105" t="s">
        <v>28</v>
      </c>
      <c r="BB109" s="105" t="s">
        <v>28</v>
      </c>
      <c r="BC109" s="115" t="s">
        <v>233</v>
      </c>
      <c r="BD109" s="116">
        <v>217</v>
      </c>
      <c r="BE109" s="116">
        <v>196</v>
      </c>
      <c r="BF109" s="116">
        <v>172</v>
      </c>
      <c r="CO109" s="4"/>
    </row>
    <row r="110" spans="1:93" s="3" customFormat="1" x14ac:dyDescent="0.3">
      <c r="A110" s="10" t="s">
        <v>238</v>
      </c>
      <c r="B110" s="3" t="s">
        <v>200</v>
      </c>
      <c r="C110" s="111">
        <v>414</v>
      </c>
      <c r="D110" s="118">
        <v>27167</v>
      </c>
      <c r="E110" s="107">
        <v>1.9570520647</v>
      </c>
      <c r="F110" s="112">
        <v>1.7682877235000001</v>
      </c>
      <c r="G110" s="112">
        <v>2.1659669592999999</v>
      </c>
      <c r="H110" s="112">
        <v>0.1687564433</v>
      </c>
      <c r="I110" s="113">
        <v>1.5239076820999999</v>
      </c>
      <c r="J110" s="112">
        <v>1.3839626983</v>
      </c>
      <c r="K110" s="112">
        <v>1.6780037687</v>
      </c>
      <c r="L110" s="112">
        <v>1.0738158537</v>
      </c>
      <c r="M110" s="112">
        <v>0.97024265509999996</v>
      </c>
      <c r="N110" s="112">
        <v>1.1884454694</v>
      </c>
      <c r="O110" s="118">
        <v>438</v>
      </c>
      <c r="P110" s="118">
        <v>31427</v>
      </c>
      <c r="Q110" s="107">
        <v>1.6891305363</v>
      </c>
      <c r="R110" s="112">
        <v>1.5302340955</v>
      </c>
      <c r="S110" s="112">
        <v>1.8645264649</v>
      </c>
      <c r="T110" s="112">
        <v>0.89625176100000004</v>
      </c>
      <c r="U110" s="113">
        <v>1.3937060488999999</v>
      </c>
      <c r="V110" s="112">
        <v>1.2691098125</v>
      </c>
      <c r="W110" s="112">
        <v>1.5305346565</v>
      </c>
      <c r="X110" s="112">
        <v>0.99344877529999998</v>
      </c>
      <c r="Y110" s="112">
        <v>0.89999508949999996</v>
      </c>
      <c r="Z110" s="112">
        <v>1.0966065046</v>
      </c>
      <c r="AA110" s="118">
        <v>520</v>
      </c>
      <c r="AB110" s="118">
        <v>36491</v>
      </c>
      <c r="AC110" s="107">
        <v>1.6718946019000001</v>
      </c>
      <c r="AD110" s="112">
        <v>1.5259831876000001</v>
      </c>
      <c r="AE110" s="112">
        <v>1.8317577693</v>
      </c>
      <c r="AF110" s="112">
        <v>0.1136888929</v>
      </c>
      <c r="AG110" s="113">
        <v>1.4250089063</v>
      </c>
      <c r="AH110" s="112">
        <v>1.3076451931999999</v>
      </c>
      <c r="AI110" s="112">
        <v>1.5529062420999999</v>
      </c>
      <c r="AJ110" s="112">
        <v>0.92894991589999998</v>
      </c>
      <c r="AK110" s="112">
        <v>0.84787758290000004</v>
      </c>
      <c r="AL110" s="112">
        <v>1.0177742208</v>
      </c>
      <c r="AM110" s="112">
        <v>0.87677905629999997</v>
      </c>
      <c r="AN110" s="112">
        <v>0.98979597249999995</v>
      </c>
      <c r="AO110" s="112">
        <v>0.86944201870000004</v>
      </c>
      <c r="AP110" s="112">
        <v>1.126810122</v>
      </c>
      <c r="AQ110" s="112">
        <v>3.4805369900000001E-2</v>
      </c>
      <c r="AR110" s="112">
        <v>0.86309943759999996</v>
      </c>
      <c r="AS110" s="112">
        <v>0.75281024110000005</v>
      </c>
      <c r="AT110" s="112">
        <v>0.98954636699999998</v>
      </c>
      <c r="AU110" s="111" t="s">
        <v>28</v>
      </c>
      <c r="AV110" s="111" t="s">
        <v>28</v>
      </c>
      <c r="AW110" s="111" t="s">
        <v>28</v>
      </c>
      <c r="AX110" s="111" t="s">
        <v>230</v>
      </c>
      <c r="AY110" s="111" t="s">
        <v>28</v>
      </c>
      <c r="AZ110" s="111" t="s">
        <v>28</v>
      </c>
      <c r="BA110" s="111" t="s">
        <v>28</v>
      </c>
      <c r="BB110" s="111" t="s">
        <v>28</v>
      </c>
      <c r="BC110" s="109" t="s">
        <v>446</v>
      </c>
      <c r="BD110" s="110">
        <v>414</v>
      </c>
      <c r="BE110" s="110">
        <v>438</v>
      </c>
      <c r="BF110" s="110">
        <v>520</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5">
        <v>175</v>
      </c>
      <c r="D111" s="119">
        <v>13715</v>
      </c>
      <c r="E111" s="114">
        <v>1.3974992809</v>
      </c>
      <c r="F111" s="106">
        <v>1.2009323569000001</v>
      </c>
      <c r="G111" s="106">
        <v>1.6262400033</v>
      </c>
      <c r="H111" s="106">
        <v>5.9626999999999998E-4</v>
      </c>
      <c r="I111" s="108">
        <v>1.2759752096000001</v>
      </c>
      <c r="J111" s="106">
        <v>1.1002653804</v>
      </c>
      <c r="K111" s="106">
        <v>1.4797454910000001</v>
      </c>
      <c r="L111" s="106">
        <v>0.76679456329999995</v>
      </c>
      <c r="M111" s="106">
        <v>0.65894016180000003</v>
      </c>
      <c r="N111" s="106">
        <v>0.89230242209999999</v>
      </c>
      <c r="O111" s="119">
        <v>215</v>
      </c>
      <c r="P111" s="119">
        <v>14547</v>
      </c>
      <c r="Q111" s="114">
        <v>1.5496595932999999</v>
      </c>
      <c r="R111" s="106">
        <v>1.3507423639</v>
      </c>
      <c r="S111" s="106">
        <v>1.7778703913</v>
      </c>
      <c r="T111" s="106">
        <v>0.18575205659999999</v>
      </c>
      <c r="U111" s="108">
        <v>1.4779679659</v>
      </c>
      <c r="V111" s="106">
        <v>1.2930447570000001</v>
      </c>
      <c r="W111" s="106">
        <v>1.6893377406000001</v>
      </c>
      <c r="X111" s="106">
        <v>0.91142004249999997</v>
      </c>
      <c r="Y111" s="106">
        <v>0.79442844609999996</v>
      </c>
      <c r="Z111" s="106">
        <v>1.0456404197</v>
      </c>
      <c r="AA111" s="119">
        <v>225</v>
      </c>
      <c r="AB111" s="119">
        <v>15928</v>
      </c>
      <c r="AC111" s="114">
        <v>1.4176786469</v>
      </c>
      <c r="AD111" s="106">
        <v>1.2395323713999999</v>
      </c>
      <c r="AE111" s="106">
        <v>1.6214282033</v>
      </c>
      <c r="AF111" s="106">
        <v>4.9582800000000002E-4</v>
      </c>
      <c r="AG111" s="108">
        <v>1.4126067303000001</v>
      </c>
      <c r="AH111" s="106">
        <v>1.2395798317</v>
      </c>
      <c r="AI111" s="106">
        <v>1.6097856091</v>
      </c>
      <c r="AJ111" s="106">
        <v>0.78770064709999998</v>
      </c>
      <c r="AK111" s="106">
        <v>0.68871775219999998</v>
      </c>
      <c r="AL111" s="106">
        <v>0.90090941820000003</v>
      </c>
      <c r="AM111" s="106">
        <v>0.3552420953</v>
      </c>
      <c r="AN111" s="106">
        <v>0.9148322981</v>
      </c>
      <c r="AO111" s="106">
        <v>0.75749838179999995</v>
      </c>
      <c r="AP111" s="106">
        <v>1.1048447806999999</v>
      </c>
      <c r="AQ111" s="106">
        <v>0.31408454250000001</v>
      </c>
      <c r="AR111" s="106">
        <v>1.1088804227</v>
      </c>
      <c r="AS111" s="106">
        <v>0.90676922869999999</v>
      </c>
      <c r="AT111" s="106">
        <v>1.3560404929000001</v>
      </c>
      <c r="AU111" s="105">
        <v>1</v>
      </c>
      <c r="AV111" s="105" t="s">
        <v>28</v>
      </c>
      <c r="AW111" s="105">
        <v>3</v>
      </c>
      <c r="AX111" s="105" t="s">
        <v>28</v>
      </c>
      <c r="AY111" s="105" t="s">
        <v>28</v>
      </c>
      <c r="AZ111" s="105" t="s">
        <v>28</v>
      </c>
      <c r="BA111" s="105" t="s">
        <v>28</v>
      </c>
      <c r="BB111" s="105" t="s">
        <v>28</v>
      </c>
      <c r="BC111" s="115" t="s">
        <v>428</v>
      </c>
      <c r="BD111" s="116">
        <v>175</v>
      </c>
      <c r="BE111" s="116">
        <v>215</v>
      </c>
      <c r="BF111" s="116">
        <v>225</v>
      </c>
    </row>
    <row r="112" spans="1:93" x14ac:dyDescent="0.3">
      <c r="A112" s="10"/>
      <c r="B112" t="s">
        <v>202</v>
      </c>
      <c r="C112" s="105">
        <v>412</v>
      </c>
      <c r="D112" s="119">
        <v>20296</v>
      </c>
      <c r="E112" s="114">
        <v>2.0210475690999998</v>
      </c>
      <c r="F112" s="106">
        <v>1.8254579621</v>
      </c>
      <c r="G112" s="106">
        <v>2.2375937225000002</v>
      </c>
      <c r="H112" s="106">
        <v>4.6484362799999998E-2</v>
      </c>
      <c r="I112" s="108">
        <v>2.0299566417000001</v>
      </c>
      <c r="J112" s="106">
        <v>1.8431092202999999</v>
      </c>
      <c r="K112" s="106">
        <v>2.2357459460000002</v>
      </c>
      <c r="L112" s="106">
        <v>1.1089295782999999</v>
      </c>
      <c r="M112" s="106">
        <v>1.0016114213</v>
      </c>
      <c r="N112" s="106">
        <v>1.2277463930000001</v>
      </c>
      <c r="O112" s="119">
        <v>419</v>
      </c>
      <c r="P112" s="119">
        <v>21861</v>
      </c>
      <c r="Q112" s="114">
        <v>1.8960286042000001</v>
      </c>
      <c r="R112" s="106">
        <v>1.7141639889</v>
      </c>
      <c r="S112" s="106">
        <v>2.097188187</v>
      </c>
      <c r="T112" s="106">
        <v>3.4161614200000003E-2</v>
      </c>
      <c r="U112" s="108">
        <v>1.9166552308</v>
      </c>
      <c r="V112" s="106">
        <v>1.7416467839000001</v>
      </c>
      <c r="W112" s="106">
        <v>2.1092493079999999</v>
      </c>
      <c r="X112" s="106">
        <v>1.1151342388000001</v>
      </c>
      <c r="Y112" s="106">
        <v>1.0081720026000001</v>
      </c>
      <c r="Z112" s="106">
        <v>1.2334446576</v>
      </c>
      <c r="AA112" s="119">
        <v>488</v>
      </c>
      <c r="AB112" s="119">
        <v>23985</v>
      </c>
      <c r="AC112" s="114">
        <v>2.0056707282000001</v>
      </c>
      <c r="AD112" s="106">
        <v>1.8258695629999999</v>
      </c>
      <c r="AE112" s="106">
        <v>2.2031776812000001</v>
      </c>
      <c r="AF112" s="106">
        <v>2.37946063E-2</v>
      </c>
      <c r="AG112" s="108">
        <v>2.0346049613999999</v>
      </c>
      <c r="AH112" s="106">
        <v>1.8618642619000001</v>
      </c>
      <c r="AI112" s="106">
        <v>2.2233722585</v>
      </c>
      <c r="AJ112" s="106">
        <v>1.1144049704000001</v>
      </c>
      <c r="AK112" s="106">
        <v>1.014502574</v>
      </c>
      <c r="AL112" s="106">
        <v>1.224145182</v>
      </c>
      <c r="AM112" s="106">
        <v>0.40757350209999998</v>
      </c>
      <c r="AN112" s="106">
        <v>1.0578272521000001</v>
      </c>
      <c r="AO112" s="106">
        <v>0.92604990949999999</v>
      </c>
      <c r="AP112" s="106">
        <v>1.2083565731000001</v>
      </c>
      <c r="AQ112" s="106">
        <v>0.36601668120000003</v>
      </c>
      <c r="AR112" s="106">
        <v>0.93814150299999999</v>
      </c>
      <c r="AS112" s="106">
        <v>0.8168468525</v>
      </c>
      <c r="AT112" s="106">
        <v>1.0774473538</v>
      </c>
      <c r="AU112" s="105" t="s">
        <v>28</v>
      </c>
      <c r="AV112" s="105" t="s">
        <v>28</v>
      </c>
      <c r="AW112" s="105" t="s">
        <v>28</v>
      </c>
      <c r="AX112" s="105" t="s">
        <v>28</v>
      </c>
      <c r="AY112" s="105" t="s">
        <v>28</v>
      </c>
      <c r="AZ112" s="105" t="s">
        <v>28</v>
      </c>
      <c r="BA112" s="105" t="s">
        <v>28</v>
      </c>
      <c r="BB112" s="105" t="s">
        <v>28</v>
      </c>
      <c r="BC112" s="115" t="s">
        <v>28</v>
      </c>
      <c r="BD112" s="116">
        <v>412</v>
      </c>
      <c r="BE112" s="116">
        <v>419</v>
      </c>
      <c r="BF112" s="116">
        <v>488</v>
      </c>
    </row>
    <row r="113" spans="1:93" x14ac:dyDescent="0.3">
      <c r="A113" s="10"/>
      <c r="B113" t="s">
        <v>203</v>
      </c>
      <c r="C113" s="105">
        <v>261</v>
      </c>
      <c r="D113" s="119">
        <v>18017</v>
      </c>
      <c r="E113" s="114">
        <v>1.6403209866999999</v>
      </c>
      <c r="F113" s="106">
        <v>1.4468996343</v>
      </c>
      <c r="G113" s="106">
        <v>1.8595988800000001</v>
      </c>
      <c r="H113" s="106">
        <v>9.9896821100000005E-2</v>
      </c>
      <c r="I113" s="108">
        <v>1.4486318477</v>
      </c>
      <c r="J113" s="106">
        <v>1.2831279819000001</v>
      </c>
      <c r="K113" s="106">
        <v>1.6354831783999999</v>
      </c>
      <c r="L113" s="106">
        <v>0.90002852379999998</v>
      </c>
      <c r="M113" s="106">
        <v>0.79390006739999996</v>
      </c>
      <c r="N113" s="106">
        <v>1.0203442182</v>
      </c>
      <c r="O113" s="119">
        <v>300</v>
      </c>
      <c r="P113" s="119">
        <v>18933</v>
      </c>
      <c r="Q113" s="114">
        <v>1.7290256864</v>
      </c>
      <c r="R113" s="106">
        <v>1.5373368773</v>
      </c>
      <c r="S113" s="106">
        <v>1.944615958</v>
      </c>
      <c r="T113" s="106">
        <v>0.77967688089999998</v>
      </c>
      <c r="U113" s="108">
        <v>1.5845349390000001</v>
      </c>
      <c r="V113" s="106">
        <v>1.4150040268999999</v>
      </c>
      <c r="W113" s="106">
        <v>1.7743772632999999</v>
      </c>
      <c r="X113" s="106">
        <v>1.0169127925999999</v>
      </c>
      <c r="Y113" s="106">
        <v>0.90417253450000001</v>
      </c>
      <c r="Z113" s="106">
        <v>1.143710507</v>
      </c>
      <c r="AA113" s="119">
        <v>359</v>
      </c>
      <c r="AB113" s="119">
        <v>19836</v>
      </c>
      <c r="AC113" s="114">
        <v>1.8973138038999999</v>
      </c>
      <c r="AD113" s="106">
        <v>1.7030873796999999</v>
      </c>
      <c r="AE113" s="106">
        <v>2.1136905326000002</v>
      </c>
      <c r="AF113" s="106">
        <v>0.33811575300000002</v>
      </c>
      <c r="AG113" s="108">
        <v>1.8098406937</v>
      </c>
      <c r="AH113" s="106">
        <v>1.6319830722999999</v>
      </c>
      <c r="AI113" s="106">
        <v>2.0070816860999998</v>
      </c>
      <c r="AJ113" s="106">
        <v>1.054198929</v>
      </c>
      <c r="AK113" s="106">
        <v>0.94628146800000001</v>
      </c>
      <c r="AL113" s="106">
        <v>1.1744236989000001</v>
      </c>
      <c r="AM113" s="106">
        <v>0.24170382839999999</v>
      </c>
      <c r="AN113" s="106">
        <v>1.0973311842</v>
      </c>
      <c r="AO113" s="106">
        <v>0.93930643290000004</v>
      </c>
      <c r="AP113" s="106">
        <v>1.2819413193</v>
      </c>
      <c r="AQ113" s="106">
        <v>0.53866083180000002</v>
      </c>
      <c r="AR113" s="106">
        <v>1.0540776472</v>
      </c>
      <c r="AS113" s="106">
        <v>0.89116904460000002</v>
      </c>
      <c r="AT113" s="106">
        <v>1.2467664728000001</v>
      </c>
      <c r="AU113" s="105" t="s">
        <v>28</v>
      </c>
      <c r="AV113" s="105" t="s">
        <v>28</v>
      </c>
      <c r="AW113" s="105" t="s">
        <v>28</v>
      </c>
      <c r="AX113" s="105" t="s">
        <v>28</v>
      </c>
      <c r="AY113" s="105" t="s">
        <v>28</v>
      </c>
      <c r="AZ113" s="105" t="s">
        <v>28</v>
      </c>
      <c r="BA113" s="105" t="s">
        <v>28</v>
      </c>
      <c r="BB113" s="105" t="s">
        <v>28</v>
      </c>
      <c r="BC113" s="115" t="s">
        <v>28</v>
      </c>
      <c r="BD113" s="116">
        <v>261</v>
      </c>
      <c r="BE113" s="116">
        <v>300</v>
      </c>
      <c r="BF113" s="116">
        <v>359</v>
      </c>
      <c r="BQ113" s="52"/>
      <c r="CO113" s="4"/>
    </row>
    <row r="114" spans="1:93" s="3" customFormat="1" x14ac:dyDescent="0.3">
      <c r="A114" s="10"/>
      <c r="B114" s="3" t="s">
        <v>119</v>
      </c>
      <c r="C114" s="111">
        <v>413</v>
      </c>
      <c r="D114" s="118">
        <v>30627</v>
      </c>
      <c r="E114" s="107">
        <v>1.8602018479</v>
      </c>
      <c r="F114" s="112">
        <v>1.6805221243999999</v>
      </c>
      <c r="G114" s="112">
        <v>2.0590927455000001</v>
      </c>
      <c r="H114" s="112">
        <v>0.69295278360000001</v>
      </c>
      <c r="I114" s="113">
        <v>1.3484833644000001</v>
      </c>
      <c r="J114" s="112">
        <v>1.2245053963000001</v>
      </c>
      <c r="K114" s="112">
        <v>1.4850137773000001</v>
      </c>
      <c r="L114" s="112">
        <v>1.0206750609999999</v>
      </c>
      <c r="M114" s="112">
        <v>0.92208650569999995</v>
      </c>
      <c r="N114" s="112">
        <v>1.1298046047000001</v>
      </c>
      <c r="O114" s="118">
        <v>464</v>
      </c>
      <c r="P114" s="118">
        <v>32478</v>
      </c>
      <c r="Q114" s="107">
        <v>1.7768519010999999</v>
      </c>
      <c r="R114" s="112">
        <v>1.6135706140999999</v>
      </c>
      <c r="S114" s="112">
        <v>1.9566560341999999</v>
      </c>
      <c r="T114" s="112">
        <v>0.37036136879999998</v>
      </c>
      <c r="U114" s="113">
        <v>1.4286594001999999</v>
      </c>
      <c r="V114" s="112">
        <v>1.3044056265999999</v>
      </c>
      <c r="W114" s="112">
        <v>1.5647492162000001</v>
      </c>
      <c r="X114" s="112">
        <v>1.0450414027999999</v>
      </c>
      <c r="Y114" s="112">
        <v>0.94900880430000001</v>
      </c>
      <c r="Z114" s="112">
        <v>1.1507917826</v>
      </c>
      <c r="AA114" s="118">
        <v>603</v>
      </c>
      <c r="AB114" s="118">
        <v>34985</v>
      </c>
      <c r="AC114" s="107">
        <v>1.9015942241999999</v>
      </c>
      <c r="AD114" s="112">
        <v>1.7453494916000001</v>
      </c>
      <c r="AE114" s="112">
        <v>2.0718260789</v>
      </c>
      <c r="AF114" s="112">
        <v>0.20835867850000001</v>
      </c>
      <c r="AG114" s="113">
        <v>1.7235958268</v>
      </c>
      <c r="AH114" s="112">
        <v>1.5913724212</v>
      </c>
      <c r="AI114" s="112">
        <v>1.8668053654000001</v>
      </c>
      <c r="AJ114" s="112">
        <v>1.0565772464000001</v>
      </c>
      <c r="AK114" s="112">
        <v>0.96976344179999996</v>
      </c>
      <c r="AL114" s="112">
        <v>1.1511626747000001</v>
      </c>
      <c r="AM114" s="112">
        <v>0.28301135869999999</v>
      </c>
      <c r="AN114" s="112">
        <v>1.0702041194</v>
      </c>
      <c r="AO114" s="112">
        <v>0.94552130410000002</v>
      </c>
      <c r="AP114" s="112">
        <v>1.2113284515</v>
      </c>
      <c r="AQ114" s="112">
        <v>0.50593044720000002</v>
      </c>
      <c r="AR114" s="112">
        <v>0.95519306309999996</v>
      </c>
      <c r="AS114" s="112">
        <v>0.83450723940000004</v>
      </c>
      <c r="AT114" s="112">
        <v>1.0933323819</v>
      </c>
      <c r="AU114" s="111" t="s">
        <v>28</v>
      </c>
      <c r="AV114" s="111" t="s">
        <v>28</v>
      </c>
      <c r="AW114" s="111" t="s">
        <v>28</v>
      </c>
      <c r="AX114" s="111" t="s">
        <v>28</v>
      </c>
      <c r="AY114" s="111" t="s">
        <v>28</v>
      </c>
      <c r="AZ114" s="111" t="s">
        <v>28</v>
      </c>
      <c r="BA114" s="111" t="s">
        <v>28</v>
      </c>
      <c r="BB114" s="111" t="s">
        <v>28</v>
      </c>
      <c r="BC114" s="109" t="s">
        <v>28</v>
      </c>
      <c r="BD114" s="110">
        <v>413</v>
      </c>
      <c r="BE114" s="110">
        <v>464</v>
      </c>
      <c r="BF114" s="110">
        <v>603</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195</v>
      </c>
      <c r="D115" s="119">
        <v>11935</v>
      </c>
      <c r="E115" s="114">
        <v>1.7186412888</v>
      </c>
      <c r="F115" s="106">
        <v>1.4880899563000001</v>
      </c>
      <c r="G115" s="106">
        <v>1.9849121803000001</v>
      </c>
      <c r="H115" s="106">
        <v>0.42455041960000001</v>
      </c>
      <c r="I115" s="108">
        <v>1.6338500209</v>
      </c>
      <c r="J115" s="106">
        <v>1.419895489</v>
      </c>
      <c r="K115" s="106">
        <v>1.880043927</v>
      </c>
      <c r="L115" s="106">
        <v>0.94300212859999999</v>
      </c>
      <c r="M115" s="106">
        <v>0.81650080530000002</v>
      </c>
      <c r="N115" s="106">
        <v>1.0891024342</v>
      </c>
      <c r="O115" s="119">
        <v>241</v>
      </c>
      <c r="P115" s="119">
        <v>12446</v>
      </c>
      <c r="Q115" s="114">
        <v>1.8616804006000001</v>
      </c>
      <c r="R115" s="106">
        <v>1.6342168739</v>
      </c>
      <c r="S115" s="106">
        <v>2.1208041412999998</v>
      </c>
      <c r="T115" s="106">
        <v>0.17255813950000001</v>
      </c>
      <c r="U115" s="108">
        <v>1.9363650971999999</v>
      </c>
      <c r="V115" s="106">
        <v>1.7066974299</v>
      </c>
      <c r="W115" s="106">
        <v>2.1969387919000001</v>
      </c>
      <c r="X115" s="106">
        <v>1.0949326143</v>
      </c>
      <c r="Y115" s="106">
        <v>0.96115173880000004</v>
      </c>
      <c r="Z115" s="106">
        <v>1.2473341945</v>
      </c>
      <c r="AA115" s="119">
        <v>292</v>
      </c>
      <c r="AB115" s="119">
        <v>13057</v>
      </c>
      <c r="AC115" s="114">
        <v>1.9748028834</v>
      </c>
      <c r="AD115" s="106">
        <v>1.7531565947000001</v>
      </c>
      <c r="AE115" s="106">
        <v>2.2244712422999999</v>
      </c>
      <c r="AF115" s="106">
        <v>0.1265205764</v>
      </c>
      <c r="AG115" s="108">
        <v>2.2363483189000002</v>
      </c>
      <c r="AH115" s="106">
        <v>1.9940068447999999</v>
      </c>
      <c r="AI115" s="106">
        <v>2.5081427460999999</v>
      </c>
      <c r="AJ115" s="106">
        <v>1.0972539599</v>
      </c>
      <c r="AK115" s="106">
        <v>0.97410127970000004</v>
      </c>
      <c r="AL115" s="106">
        <v>1.2359764611999999</v>
      </c>
      <c r="AM115" s="106">
        <v>0.50338121899999999</v>
      </c>
      <c r="AN115" s="106">
        <v>1.0607636428</v>
      </c>
      <c r="AO115" s="106">
        <v>0.89245028319999997</v>
      </c>
      <c r="AP115" s="106">
        <v>1.2608203807</v>
      </c>
      <c r="AQ115" s="106">
        <v>0.41121635249999999</v>
      </c>
      <c r="AR115" s="106">
        <v>1.0832280201</v>
      </c>
      <c r="AS115" s="106">
        <v>0.89517851339999999</v>
      </c>
      <c r="AT115" s="106">
        <v>1.3107809515</v>
      </c>
      <c r="AU115" s="105" t="s">
        <v>28</v>
      </c>
      <c r="AV115" s="105" t="s">
        <v>28</v>
      </c>
      <c r="AW115" s="105" t="s">
        <v>28</v>
      </c>
      <c r="AX115" s="105" t="s">
        <v>28</v>
      </c>
      <c r="AY115" s="105" t="s">
        <v>28</v>
      </c>
      <c r="AZ115" s="105" t="s">
        <v>28</v>
      </c>
      <c r="BA115" s="105" t="s">
        <v>28</v>
      </c>
      <c r="BB115" s="105" t="s">
        <v>28</v>
      </c>
      <c r="BC115" s="115" t="s">
        <v>28</v>
      </c>
      <c r="BD115" s="116">
        <v>195</v>
      </c>
      <c r="BE115" s="116">
        <v>241</v>
      </c>
      <c r="BF115" s="116">
        <v>292</v>
      </c>
    </row>
    <row r="116" spans="1:93" x14ac:dyDescent="0.3">
      <c r="A116" s="10"/>
      <c r="B116" t="s">
        <v>121</v>
      </c>
      <c r="C116" s="105">
        <v>185</v>
      </c>
      <c r="D116" s="119">
        <v>8765</v>
      </c>
      <c r="E116" s="114">
        <v>1.9405913304</v>
      </c>
      <c r="F116" s="106">
        <v>1.6740907776</v>
      </c>
      <c r="G116" s="106">
        <v>2.2495164313</v>
      </c>
      <c r="H116" s="106">
        <v>0.40492903130000002</v>
      </c>
      <c r="I116" s="108">
        <v>2.1106674273000001</v>
      </c>
      <c r="J116" s="106">
        <v>1.8274193780000001</v>
      </c>
      <c r="K116" s="106">
        <v>2.4378186211999999</v>
      </c>
      <c r="L116" s="106">
        <v>1.0647840054</v>
      </c>
      <c r="M116" s="106">
        <v>0.91855768680000005</v>
      </c>
      <c r="N116" s="106">
        <v>1.23428827</v>
      </c>
      <c r="O116" s="119">
        <v>196</v>
      </c>
      <c r="P116" s="119">
        <v>8943</v>
      </c>
      <c r="Q116" s="114">
        <v>1.9543344469999999</v>
      </c>
      <c r="R116" s="106">
        <v>1.6928153597</v>
      </c>
      <c r="S116" s="106">
        <v>2.2562550067</v>
      </c>
      <c r="T116" s="106">
        <v>5.7430557299999997E-2</v>
      </c>
      <c r="U116" s="108">
        <v>2.1916582802</v>
      </c>
      <c r="V116" s="106">
        <v>1.9053410766000001</v>
      </c>
      <c r="W116" s="106">
        <v>2.5210006103999998</v>
      </c>
      <c r="X116" s="106">
        <v>1.1494263595</v>
      </c>
      <c r="Y116" s="106">
        <v>0.9956159752</v>
      </c>
      <c r="Z116" s="106">
        <v>1.3269985504999999</v>
      </c>
      <c r="AA116" s="119">
        <v>213</v>
      </c>
      <c r="AB116" s="119">
        <v>9333</v>
      </c>
      <c r="AC116" s="114">
        <v>1.8593622282</v>
      </c>
      <c r="AD116" s="106">
        <v>1.6197176386000001</v>
      </c>
      <c r="AE116" s="106">
        <v>2.1344633245</v>
      </c>
      <c r="AF116" s="106">
        <v>0.64356439489999995</v>
      </c>
      <c r="AG116" s="108">
        <v>2.2822243651999998</v>
      </c>
      <c r="AH116" s="106">
        <v>1.9954229777000001</v>
      </c>
      <c r="AI116" s="106">
        <v>2.6102476072999998</v>
      </c>
      <c r="AJ116" s="106">
        <v>1.0331120057000001</v>
      </c>
      <c r="AK116" s="106">
        <v>0.89995898210000003</v>
      </c>
      <c r="AL116" s="106">
        <v>1.1859656246000001</v>
      </c>
      <c r="AM116" s="106">
        <v>0.61819137349999997</v>
      </c>
      <c r="AN116" s="106">
        <v>0.95140431619999999</v>
      </c>
      <c r="AO116" s="106">
        <v>0.78214682849999995</v>
      </c>
      <c r="AP116" s="106">
        <v>1.1572893219</v>
      </c>
      <c r="AQ116" s="106">
        <v>0.94559756630000003</v>
      </c>
      <c r="AR116" s="106">
        <v>1.0070819221</v>
      </c>
      <c r="AS116" s="106">
        <v>0.82230686740000003</v>
      </c>
      <c r="AT116" s="106">
        <v>1.2333765386</v>
      </c>
      <c r="AU116" s="105" t="s">
        <v>28</v>
      </c>
      <c r="AV116" s="105" t="s">
        <v>28</v>
      </c>
      <c r="AW116" s="105" t="s">
        <v>28</v>
      </c>
      <c r="AX116" s="105" t="s">
        <v>28</v>
      </c>
      <c r="AY116" s="105" t="s">
        <v>28</v>
      </c>
      <c r="AZ116" s="105" t="s">
        <v>28</v>
      </c>
      <c r="BA116" s="105" t="s">
        <v>28</v>
      </c>
      <c r="BB116" s="105" t="s">
        <v>28</v>
      </c>
      <c r="BC116" s="115" t="s">
        <v>28</v>
      </c>
      <c r="BD116" s="116">
        <v>185</v>
      </c>
      <c r="BE116" s="116">
        <v>196</v>
      </c>
      <c r="BF116" s="116">
        <v>213</v>
      </c>
    </row>
    <row r="117" spans="1:93" x14ac:dyDescent="0.3">
      <c r="A117" s="10"/>
      <c r="B117" t="s">
        <v>122</v>
      </c>
      <c r="C117" s="105">
        <v>183</v>
      </c>
      <c r="D117" s="119">
        <v>5302</v>
      </c>
      <c r="E117" s="114">
        <v>3.0391309991000002</v>
      </c>
      <c r="F117" s="106">
        <v>2.6196145025000002</v>
      </c>
      <c r="G117" s="106">
        <v>3.5258306981</v>
      </c>
      <c r="H117" s="106">
        <v>1.5093429999999999E-11</v>
      </c>
      <c r="I117" s="108">
        <v>3.4515277254000001</v>
      </c>
      <c r="J117" s="106">
        <v>2.9859926727000001</v>
      </c>
      <c r="K117" s="106">
        <v>3.9896426231</v>
      </c>
      <c r="L117" s="106">
        <v>1.6675422731</v>
      </c>
      <c r="M117" s="106">
        <v>1.4373575615</v>
      </c>
      <c r="N117" s="106">
        <v>1.9345897687</v>
      </c>
      <c r="O117" s="119">
        <v>182</v>
      </c>
      <c r="P117" s="119">
        <v>5563</v>
      </c>
      <c r="Q117" s="114">
        <v>2.6329351115000001</v>
      </c>
      <c r="R117" s="106">
        <v>2.2688385172999999</v>
      </c>
      <c r="S117" s="106">
        <v>3.0554608662999998</v>
      </c>
      <c r="T117" s="106">
        <v>8.4620668999999998E-9</v>
      </c>
      <c r="U117" s="108">
        <v>3.2716160345</v>
      </c>
      <c r="V117" s="106">
        <v>2.8292222953000001</v>
      </c>
      <c r="W117" s="106">
        <v>3.7831850453000002</v>
      </c>
      <c r="X117" s="106">
        <v>1.5485399771999999</v>
      </c>
      <c r="Y117" s="106">
        <v>1.3343994427999999</v>
      </c>
      <c r="Z117" s="106">
        <v>1.7970451606</v>
      </c>
      <c r="AA117" s="119">
        <v>176</v>
      </c>
      <c r="AB117" s="119">
        <v>5622</v>
      </c>
      <c r="AC117" s="114">
        <v>2.3411807654999999</v>
      </c>
      <c r="AD117" s="106">
        <v>2.0128894643000002</v>
      </c>
      <c r="AE117" s="106">
        <v>2.7230145886999999</v>
      </c>
      <c r="AF117" s="106">
        <v>6.4540759999999996E-4</v>
      </c>
      <c r="AG117" s="108">
        <v>3.1305585201000001</v>
      </c>
      <c r="AH117" s="106">
        <v>2.7005989600999998</v>
      </c>
      <c r="AI117" s="106">
        <v>3.6289714958000001</v>
      </c>
      <c r="AJ117" s="106">
        <v>1.3008234327999999</v>
      </c>
      <c r="AK117" s="106">
        <v>1.1184158957000001</v>
      </c>
      <c r="AL117" s="106">
        <v>1.5129806450000001</v>
      </c>
      <c r="AM117" s="106">
        <v>0.27070913279999997</v>
      </c>
      <c r="AN117" s="106">
        <v>0.88919045340000002</v>
      </c>
      <c r="AO117" s="106">
        <v>0.72149366820000005</v>
      </c>
      <c r="AP117" s="106">
        <v>1.0958650051000001</v>
      </c>
      <c r="AQ117" s="106">
        <v>0.17423586260000001</v>
      </c>
      <c r="AR117" s="106">
        <v>0.86634472559999998</v>
      </c>
      <c r="AS117" s="106">
        <v>0.70438327430000003</v>
      </c>
      <c r="AT117" s="106">
        <v>1.0655465723999999</v>
      </c>
      <c r="AU117" s="105">
        <v>1</v>
      </c>
      <c r="AV117" s="105">
        <v>2</v>
      </c>
      <c r="AW117" s="105">
        <v>3</v>
      </c>
      <c r="AX117" s="105" t="s">
        <v>28</v>
      </c>
      <c r="AY117" s="105" t="s">
        <v>28</v>
      </c>
      <c r="AZ117" s="105" t="s">
        <v>28</v>
      </c>
      <c r="BA117" s="105" t="s">
        <v>28</v>
      </c>
      <c r="BB117" s="105" t="s">
        <v>28</v>
      </c>
      <c r="BC117" s="115" t="s">
        <v>233</v>
      </c>
      <c r="BD117" s="116">
        <v>183</v>
      </c>
      <c r="BE117" s="116">
        <v>182</v>
      </c>
      <c r="BF117" s="116">
        <v>176</v>
      </c>
    </row>
    <row r="118" spans="1:93" x14ac:dyDescent="0.3">
      <c r="A118" s="10"/>
      <c r="B118" t="s">
        <v>123</v>
      </c>
      <c r="C118" s="105">
        <v>180</v>
      </c>
      <c r="D118" s="119">
        <v>8404</v>
      </c>
      <c r="E118" s="114">
        <v>2.6035488455000002</v>
      </c>
      <c r="F118" s="106">
        <v>2.2418838584</v>
      </c>
      <c r="G118" s="106">
        <v>3.0235583191000002</v>
      </c>
      <c r="H118" s="106">
        <v>2.9546747E-6</v>
      </c>
      <c r="I118" s="108">
        <v>2.1418372203999998</v>
      </c>
      <c r="J118" s="106">
        <v>1.8507239462</v>
      </c>
      <c r="K118" s="106">
        <v>2.4787417313</v>
      </c>
      <c r="L118" s="106">
        <v>1.4285424883</v>
      </c>
      <c r="M118" s="106">
        <v>1.2301003498</v>
      </c>
      <c r="N118" s="106">
        <v>1.6589976917</v>
      </c>
      <c r="O118" s="119">
        <v>168</v>
      </c>
      <c r="P118" s="119">
        <v>8429</v>
      </c>
      <c r="Q118" s="114">
        <v>2.2997086684000001</v>
      </c>
      <c r="R118" s="106">
        <v>1.9705051622</v>
      </c>
      <c r="S118" s="106">
        <v>2.6839107356</v>
      </c>
      <c r="T118" s="106">
        <v>1.2748929999999999E-4</v>
      </c>
      <c r="U118" s="108">
        <v>1.9931189939</v>
      </c>
      <c r="V118" s="106">
        <v>1.7134112066</v>
      </c>
      <c r="W118" s="106">
        <v>2.3184880015</v>
      </c>
      <c r="X118" s="106">
        <v>1.3525554782</v>
      </c>
      <c r="Y118" s="106">
        <v>1.1589370377999999</v>
      </c>
      <c r="Z118" s="106">
        <v>1.5785208877000001</v>
      </c>
      <c r="AA118" s="119">
        <v>183</v>
      </c>
      <c r="AB118" s="119">
        <v>8951</v>
      </c>
      <c r="AC118" s="114">
        <v>2.2083919981000002</v>
      </c>
      <c r="AD118" s="106">
        <v>1.9043360463000001</v>
      </c>
      <c r="AE118" s="106">
        <v>2.5609950653000002</v>
      </c>
      <c r="AF118" s="106">
        <v>6.7852084999999998E-3</v>
      </c>
      <c r="AG118" s="108">
        <v>2.0444643057</v>
      </c>
      <c r="AH118" s="106">
        <v>1.7687111105</v>
      </c>
      <c r="AI118" s="106">
        <v>2.3632091596000002</v>
      </c>
      <c r="AJ118" s="106">
        <v>1.2270423977</v>
      </c>
      <c r="AK118" s="106">
        <v>1.0581006770000001</v>
      </c>
      <c r="AL118" s="106">
        <v>1.4229582103</v>
      </c>
      <c r="AM118" s="106">
        <v>0.70664226809999997</v>
      </c>
      <c r="AN118" s="106">
        <v>0.96029207019999996</v>
      </c>
      <c r="AO118" s="106">
        <v>0.77762068849999999</v>
      </c>
      <c r="AP118" s="106">
        <v>1.1858749050999999</v>
      </c>
      <c r="AQ118" s="106">
        <v>0.25089535099999999</v>
      </c>
      <c r="AR118" s="106">
        <v>0.88329768519999996</v>
      </c>
      <c r="AS118" s="106">
        <v>0.71467849640000003</v>
      </c>
      <c r="AT118" s="106">
        <v>1.0917004002999999</v>
      </c>
      <c r="AU118" s="105">
        <v>1</v>
      </c>
      <c r="AV118" s="105">
        <v>2</v>
      </c>
      <c r="AW118" s="105">
        <v>3</v>
      </c>
      <c r="AX118" s="105" t="s">
        <v>28</v>
      </c>
      <c r="AY118" s="105" t="s">
        <v>28</v>
      </c>
      <c r="AZ118" s="105" t="s">
        <v>28</v>
      </c>
      <c r="BA118" s="105" t="s">
        <v>28</v>
      </c>
      <c r="BB118" s="105" t="s">
        <v>28</v>
      </c>
      <c r="BC118" s="115" t="s">
        <v>233</v>
      </c>
      <c r="BD118" s="116">
        <v>180</v>
      </c>
      <c r="BE118" s="116">
        <v>168</v>
      </c>
      <c r="BF118" s="116">
        <v>183</v>
      </c>
      <c r="BQ118" s="52"/>
      <c r="CC118" s="4"/>
      <c r="CO118" s="4"/>
    </row>
    <row r="119" spans="1:93" x14ac:dyDescent="0.3">
      <c r="A119" s="10"/>
      <c r="B119" t="s">
        <v>124</v>
      </c>
      <c r="C119" s="105">
        <v>15</v>
      </c>
      <c r="D119" s="119">
        <v>945</v>
      </c>
      <c r="E119" s="114">
        <v>3.6619231152</v>
      </c>
      <c r="F119" s="106">
        <v>2.2050952894</v>
      </c>
      <c r="G119" s="106">
        <v>6.0812251362999996</v>
      </c>
      <c r="H119" s="106">
        <v>7.0119316999999997E-3</v>
      </c>
      <c r="I119" s="108">
        <v>1.5873015873</v>
      </c>
      <c r="J119" s="106">
        <v>0.95692997160000004</v>
      </c>
      <c r="K119" s="106">
        <v>2.6329265504000001</v>
      </c>
      <c r="L119" s="106">
        <v>2.0092623835999999</v>
      </c>
      <c r="M119" s="106">
        <v>1.2099148119000001</v>
      </c>
      <c r="N119" s="106">
        <v>3.3367103917000001</v>
      </c>
      <c r="O119" s="119">
        <v>14</v>
      </c>
      <c r="P119" s="119">
        <v>1036</v>
      </c>
      <c r="Q119" s="114">
        <v>3.0926190019000002</v>
      </c>
      <c r="R119" s="106">
        <v>1.8296381967999999</v>
      </c>
      <c r="S119" s="106">
        <v>5.2274227263000004</v>
      </c>
      <c r="T119" s="106">
        <v>2.54974096E-2</v>
      </c>
      <c r="U119" s="108">
        <v>1.3513513514</v>
      </c>
      <c r="V119" s="106">
        <v>0.80034106110000003</v>
      </c>
      <c r="W119" s="106">
        <v>2.2817153382000002</v>
      </c>
      <c r="X119" s="106">
        <v>1.8188994243000001</v>
      </c>
      <c r="Y119" s="106">
        <v>1.0760872453999999</v>
      </c>
      <c r="Z119" s="106">
        <v>3.0744673631000001</v>
      </c>
      <c r="AA119" s="119">
        <v>12</v>
      </c>
      <c r="AB119" s="119">
        <v>1112</v>
      </c>
      <c r="AC119" s="114">
        <v>2.2369132279000001</v>
      </c>
      <c r="AD119" s="106">
        <v>1.2691357478</v>
      </c>
      <c r="AE119" s="106">
        <v>3.9426679122000001</v>
      </c>
      <c r="AF119" s="106">
        <v>0.45208452269999999</v>
      </c>
      <c r="AG119" s="108">
        <v>1.0791366905999999</v>
      </c>
      <c r="AH119" s="106">
        <v>0.61285218490000004</v>
      </c>
      <c r="AI119" s="106">
        <v>1.9001906589999999</v>
      </c>
      <c r="AJ119" s="106">
        <v>1.2428895653000001</v>
      </c>
      <c r="AK119" s="106">
        <v>0.70516618980000001</v>
      </c>
      <c r="AL119" s="106">
        <v>2.1906530598999998</v>
      </c>
      <c r="AM119" s="106">
        <v>0.41063306849999998</v>
      </c>
      <c r="AN119" s="106">
        <v>0.72330708259999998</v>
      </c>
      <c r="AO119" s="106">
        <v>0.33435823079999999</v>
      </c>
      <c r="AP119" s="106">
        <v>1.5647084100999999</v>
      </c>
      <c r="AQ119" s="106">
        <v>0.64960611769999999</v>
      </c>
      <c r="AR119" s="106">
        <v>0.84453411619999996</v>
      </c>
      <c r="AS119" s="106">
        <v>0.40741029109999999</v>
      </c>
      <c r="AT119" s="106">
        <v>1.7506623886999999</v>
      </c>
      <c r="AU119" s="105">
        <v>1</v>
      </c>
      <c r="AV119" s="105" t="s">
        <v>28</v>
      </c>
      <c r="AW119" s="105" t="s">
        <v>28</v>
      </c>
      <c r="AX119" s="105" t="s">
        <v>28</v>
      </c>
      <c r="AY119" s="105" t="s">
        <v>28</v>
      </c>
      <c r="AZ119" s="105" t="s">
        <v>28</v>
      </c>
      <c r="BA119" s="105" t="s">
        <v>28</v>
      </c>
      <c r="BB119" s="105" t="s">
        <v>28</v>
      </c>
      <c r="BC119" s="115">
        <v>-1</v>
      </c>
      <c r="BD119" s="116">
        <v>15</v>
      </c>
      <c r="BE119" s="116">
        <v>14</v>
      </c>
      <c r="BF119" s="116">
        <v>12</v>
      </c>
      <c r="BQ119" s="52"/>
      <c r="CC119" s="4"/>
      <c r="CO119" s="4"/>
    </row>
    <row r="120" spans="1:93" s="3" customFormat="1" x14ac:dyDescent="0.3">
      <c r="A120" s="10"/>
      <c r="B120" s="3" t="s">
        <v>197</v>
      </c>
      <c r="C120" s="111">
        <v>584</v>
      </c>
      <c r="D120" s="118">
        <v>38921</v>
      </c>
      <c r="E120" s="107">
        <v>1.325964913</v>
      </c>
      <c r="F120" s="112">
        <v>1.2151118568999999</v>
      </c>
      <c r="G120" s="112">
        <v>1.4469309475000001</v>
      </c>
      <c r="H120" s="112">
        <v>9.276222000000001E-13</v>
      </c>
      <c r="I120" s="113">
        <v>1.5004753218</v>
      </c>
      <c r="J120" s="112">
        <v>1.3835851322999999</v>
      </c>
      <c r="K120" s="112">
        <v>1.62724081</v>
      </c>
      <c r="L120" s="112">
        <v>0.72754433610000002</v>
      </c>
      <c r="M120" s="112">
        <v>0.66672031860000003</v>
      </c>
      <c r="N120" s="112">
        <v>0.79391724870000002</v>
      </c>
      <c r="O120" s="118">
        <v>623</v>
      </c>
      <c r="P120" s="118">
        <v>38936</v>
      </c>
      <c r="Q120" s="107">
        <v>1.4023137670000001</v>
      </c>
      <c r="R120" s="112">
        <v>1.2884444728</v>
      </c>
      <c r="S120" s="112">
        <v>1.5262465265</v>
      </c>
      <c r="T120" s="112">
        <v>8.2390885000000007E-6</v>
      </c>
      <c r="U120" s="113">
        <v>1.6000616396</v>
      </c>
      <c r="V120" s="112">
        <v>1.4792243378000001</v>
      </c>
      <c r="W120" s="112">
        <v>1.7307700968999999</v>
      </c>
      <c r="X120" s="112">
        <v>0.82475975930000001</v>
      </c>
      <c r="Y120" s="112">
        <v>0.75778843380000005</v>
      </c>
      <c r="Z120" s="112">
        <v>0.89764983229999995</v>
      </c>
      <c r="AA120" s="118">
        <v>724</v>
      </c>
      <c r="AB120" s="118">
        <v>40064</v>
      </c>
      <c r="AC120" s="107">
        <v>1.5358666060999999</v>
      </c>
      <c r="AD120" s="112">
        <v>1.4189791319</v>
      </c>
      <c r="AE120" s="112">
        <v>1.6623826092</v>
      </c>
      <c r="AF120" s="112">
        <v>8.6337100000000004E-5</v>
      </c>
      <c r="AG120" s="113">
        <v>1.8071086262</v>
      </c>
      <c r="AH120" s="112">
        <v>1.6801559828999999</v>
      </c>
      <c r="AI120" s="112">
        <v>1.9436538155</v>
      </c>
      <c r="AJ120" s="112">
        <v>0.85336907780000004</v>
      </c>
      <c r="AK120" s="112">
        <v>0.78842323179999996</v>
      </c>
      <c r="AL120" s="112">
        <v>0.9236647952</v>
      </c>
      <c r="AM120" s="112">
        <v>0.10573489010000001</v>
      </c>
      <c r="AN120" s="112">
        <v>1.0952374869999999</v>
      </c>
      <c r="AO120" s="112">
        <v>0.98093449489999995</v>
      </c>
      <c r="AP120" s="112">
        <v>1.2228595885</v>
      </c>
      <c r="AQ120" s="112">
        <v>0.34373312890000002</v>
      </c>
      <c r="AR120" s="112">
        <v>1.0575798449</v>
      </c>
      <c r="AS120" s="112">
        <v>0.94185368950000004</v>
      </c>
      <c r="AT120" s="112">
        <v>1.1875253457999999</v>
      </c>
      <c r="AU120" s="111">
        <v>1</v>
      </c>
      <c r="AV120" s="111">
        <v>2</v>
      </c>
      <c r="AW120" s="111">
        <v>3</v>
      </c>
      <c r="AX120" s="111" t="s">
        <v>28</v>
      </c>
      <c r="AY120" s="111" t="s">
        <v>28</v>
      </c>
      <c r="AZ120" s="111" t="s">
        <v>28</v>
      </c>
      <c r="BA120" s="111" t="s">
        <v>28</v>
      </c>
      <c r="BB120" s="111" t="s">
        <v>28</v>
      </c>
      <c r="BC120" s="109" t="s">
        <v>233</v>
      </c>
      <c r="BD120" s="110">
        <v>584</v>
      </c>
      <c r="BE120" s="110">
        <v>623</v>
      </c>
      <c r="BF120" s="110">
        <v>724</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5">
        <v>426</v>
      </c>
      <c r="D121" s="119">
        <v>22167</v>
      </c>
      <c r="E121" s="114">
        <v>1.8810527446</v>
      </c>
      <c r="F121" s="106">
        <v>1.7016239265999999</v>
      </c>
      <c r="G121" s="106">
        <v>2.0794015485999999</v>
      </c>
      <c r="H121" s="106">
        <v>0.53655909260000001</v>
      </c>
      <c r="I121" s="108">
        <v>1.9217756124000001</v>
      </c>
      <c r="J121" s="106">
        <v>1.7476796457999999</v>
      </c>
      <c r="K121" s="106">
        <v>2.1132142342</v>
      </c>
      <c r="L121" s="106">
        <v>1.0321157497</v>
      </c>
      <c r="M121" s="106">
        <v>0.93366486380000002</v>
      </c>
      <c r="N121" s="106">
        <v>1.1409478518</v>
      </c>
      <c r="O121" s="119">
        <v>411</v>
      </c>
      <c r="P121" s="119">
        <v>24170</v>
      </c>
      <c r="Q121" s="114">
        <v>1.6756259203999999</v>
      </c>
      <c r="R121" s="106">
        <v>1.5135443461</v>
      </c>
      <c r="S121" s="106">
        <v>1.855064394</v>
      </c>
      <c r="T121" s="106">
        <v>0.77849592950000002</v>
      </c>
      <c r="U121" s="108">
        <v>1.7004551096</v>
      </c>
      <c r="V121" s="106">
        <v>1.5437554211</v>
      </c>
      <c r="W121" s="106">
        <v>1.8730606807000001</v>
      </c>
      <c r="X121" s="106">
        <v>0.9855061423</v>
      </c>
      <c r="Y121" s="106">
        <v>0.89017914529999997</v>
      </c>
      <c r="Z121" s="106">
        <v>1.0910414623</v>
      </c>
      <c r="AA121" s="119">
        <v>520</v>
      </c>
      <c r="AB121" s="119">
        <v>26551</v>
      </c>
      <c r="AC121" s="114">
        <v>1.8840219988</v>
      </c>
      <c r="AD121" s="106">
        <v>1.7196176469</v>
      </c>
      <c r="AE121" s="106">
        <v>2.0641442580999998</v>
      </c>
      <c r="AF121" s="106">
        <v>0.32606314990000002</v>
      </c>
      <c r="AG121" s="108">
        <v>1.9584949719</v>
      </c>
      <c r="AH121" s="106">
        <v>1.7971933541</v>
      </c>
      <c r="AI121" s="106">
        <v>2.1342737253999999</v>
      </c>
      <c r="AJ121" s="106">
        <v>1.0468136421000001</v>
      </c>
      <c r="AK121" s="106">
        <v>0.95546613209999998</v>
      </c>
      <c r="AL121" s="106">
        <v>1.1468944471</v>
      </c>
      <c r="AM121" s="106">
        <v>8.1552938399999997E-2</v>
      </c>
      <c r="AN121" s="106">
        <v>1.1243690945</v>
      </c>
      <c r="AO121" s="106">
        <v>0.98542091040000002</v>
      </c>
      <c r="AP121" s="106">
        <v>1.2829095133999999</v>
      </c>
      <c r="AQ121" s="106">
        <v>0.1004394017</v>
      </c>
      <c r="AR121" s="106">
        <v>0.89079156609999999</v>
      </c>
      <c r="AS121" s="106">
        <v>0.77598469420000005</v>
      </c>
      <c r="AT121" s="106">
        <v>1.0225841054</v>
      </c>
      <c r="AU121" s="105" t="s">
        <v>28</v>
      </c>
      <c r="AV121" s="105" t="s">
        <v>28</v>
      </c>
      <c r="AW121" s="105" t="s">
        <v>28</v>
      </c>
      <c r="AX121" s="105" t="s">
        <v>28</v>
      </c>
      <c r="AY121" s="105" t="s">
        <v>28</v>
      </c>
      <c r="AZ121" s="105" t="s">
        <v>28</v>
      </c>
      <c r="BA121" s="105" t="s">
        <v>28</v>
      </c>
      <c r="BB121" s="105" t="s">
        <v>28</v>
      </c>
      <c r="BC121" s="115" t="s">
        <v>28</v>
      </c>
      <c r="BD121" s="116">
        <v>426</v>
      </c>
      <c r="BE121" s="116">
        <v>411</v>
      </c>
      <c r="BF121" s="116">
        <v>520</v>
      </c>
    </row>
    <row r="122" spans="1:93" x14ac:dyDescent="0.3">
      <c r="A122" s="10"/>
      <c r="B122" t="s">
        <v>199</v>
      </c>
      <c r="C122" s="105">
        <v>547</v>
      </c>
      <c r="D122" s="119">
        <v>21544</v>
      </c>
      <c r="E122" s="114">
        <v>2.1717802587000001</v>
      </c>
      <c r="F122" s="106">
        <v>1.9851269194000001</v>
      </c>
      <c r="G122" s="106">
        <v>2.3759838457</v>
      </c>
      <c r="H122" s="106">
        <v>1.3135029999999999E-4</v>
      </c>
      <c r="I122" s="108">
        <v>2.5389899740000001</v>
      </c>
      <c r="J122" s="106">
        <v>2.3348889832999999</v>
      </c>
      <c r="K122" s="106">
        <v>2.7609321617</v>
      </c>
      <c r="L122" s="106">
        <v>1.1916351714</v>
      </c>
      <c r="M122" s="106">
        <v>1.0892202595</v>
      </c>
      <c r="N122" s="106">
        <v>1.3036797373</v>
      </c>
      <c r="O122" s="119">
        <v>447</v>
      </c>
      <c r="P122" s="119">
        <v>21276</v>
      </c>
      <c r="Q122" s="114">
        <v>1.7496187742</v>
      </c>
      <c r="R122" s="106">
        <v>1.5861373726000001</v>
      </c>
      <c r="S122" s="106">
        <v>1.9299500208</v>
      </c>
      <c r="T122" s="106">
        <v>0.56755718170000002</v>
      </c>
      <c r="U122" s="108">
        <v>2.1009588267999999</v>
      </c>
      <c r="V122" s="106">
        <v>1.9149484617000001</v>
      </c>
      <c r="W122" s="106">
        <v>2.3050374881</v>
      </c>
      <c r="X122" s="106">
        <v>1.0290244545</v>
      </c>
      <c r="Y122" s="106">
        <v>0.93287416010000002</v>
      </c>
      <c r="Z122" s="106">
        <v>1.1350848519000001</v>
      </c>
      <c r="AA122" s="119">
        <v>418</v>
      </c>
      <c r="AB122" s="119">
        <v>21233</v>
      </c>
      <c r="AC122" s="114">
        <v>1.5552492496999999</v>
      </c>
      <c r="AD122" s="106">
        <v>1.4061230311999999</v>
      </c>
      <c r="AE122" s="106">
        <v>1.7201910324</v>
      </c>
      <c r="AF122" s="106">
        <v>4.5215480999999998E-3</v>
      </c>
      <c r="AG122" s="108">
        <v>1.9686337304999999</v>
      </c>
      <c r="AH122" s="106">
        <v>1.7886744097</v>
      </c>
      <c r="AI122" s="106">
        <v>2.1666988379999998</v>
      </c>
      <c r="AJ122" s="106">
        <v>0.86413859950000005</v>
      </c>
      <c r="AK122" s="106">
        <v>0.78128003410000002</v>
      </c>
      <c r="AL122" s="106">
        <v>0.95578472059999997</v>
      </c>
      <c r="AM122" s="106">
        <v>8.9563429999999999E-2</v>
      </c>
      <c r="AN122" s="106">
        <v>0.88890749950000003</v>
      </c>
      <c r="AO122" s="106">
        <v>0.77591220380000003</v>
      </c>
      <c r="AP122" s="106">
        <v>1.0183581838</v>
      </c>
      <c r="AQ122" s="106">
        <v>9.1375009999999999E-4</v>
      </c>
      <c r="AR122" s="106">
        <v>0.8056150097</v>
      </c>
      <c r="AS122" s="106">
        <v>0.70898984259999998</v>
      </c>
      <c r="AT122" s="106">
        <v>0.91540880400000002</v>
      </c>
      <c r="AU122" s="105">
        <v>1</v>
      </c>
      <c r="AV122" s="105" t="s">
        <v>28</v>
      </c>
      <c r="AW122" s="105">
        <v>3</v>
      </c>
      <c r="AX122" s="105" t="s">
        <v>230</v>
      </c>
      <c r="AY122" s="105" t="s">
        <v>28</v>
      </c>
      <c r="AZ122" s="105" t="s">
        <v>28</v>
      </c>
      <c r="BA122" s="105" t="s">
        <v>28</v>
      </c>
      <c r="BB122" s="105" t="s">
        <v>28</v>
      </c>
      <c r="BC122" s="115" t="s">
        <v>447</v>
      </c>
      <c r="BD122" s="116">
        <v>547</v>
      </c>
      <c r="BE122" s="116">
        <v>447</v>
      </c>
      <c r="BF122" s="116">
        <v>418</v>
      </c>
      <c r="BQ122" s="52"/>
      <c r="CC122" s="4"/>
      <c r="CO122" s="4"/>
    </row>
    <row r="123" spans="1:93" s="3" customFormat="1" x14ac:dyDescent="0.3">
      <c r="A123" s="10"/>
      <c r="B123" s="3" t="s">
        <v>125</v>
      </c>
      <c r="C123" s="111">
        <v>161</v>
      </c>
      <c r="D123" s="118">
        <v>15552</v>
      </c>
      <c r="E123" s="107">
        <v>1.7878917525</v>
      </c>
      <c r="F123" s="112">
        <v>1.5270346858999999</v>
      </c>
      <c r="G123" s="112">
        <v>2.0933099608000001</v>
      </c>
      <c r="H123" s="112">
        <v>0.81156439800000002</v>
      </c>
      <c r="I123" s="113">
        <v>1.0352366255000001</v>
      </c>
      <c r="J123" s="112">
        <v>0.88706521439999997</v>
      </c>
      <c r="K123" s="112">
        <v>1.2081579273</v>
      </c>
      <c r="L123" s="112">
        <v>0.98099919930000001</v>
      </c>
      <c r="M123" s="112">
        <v>0.83786940799999998</v>
      </c>
      <c r="N123" s="112">
        <v>1.1485792653</v>
      </c>
      <c r="O123" s="118">
        <v>187</v>
      </c>
      <c r="P123" s="118">
        <v>15925</v>
      </c>
      <c r="Q123" s="107">
        <v>1.7863305528</v>
      </c>
      <c r="R123" s="112">
        <v>1.5424451158000001</v>
      </c>
      <c r="S123" s="112">
        <v>2.068778209</v>
      </c>
      <c r="T123" s="112">
        <v>0.50972445440000003</v>
      </c>
      <c r="U123" s="113">
        <v>1.1742543170999999</v>
      </c>
      <c r="V123" s="112">
        <v>1.0174571872</v>
      </c>
      <c r="W123" s="112">
        <v>1.3552149600000001</v>
      </c>
      <c r="X123" s="112">
        <v>1.0506161969000001</v>
      </c>
      <c r="Y123" s="112">
        <v>0.9071769046</v>
      </c>
      <c r="Z123" s="112">
        <v>1.2167355536</v>
      </c>
      <c r="AA123" s="118">
        <v>193</v>
      </c>
      <c r="AB123" s="118">
        <v>15645</v>
      </c>
      <c r="AC123" s="107">
        <v>1.6265153197</v>
      </c>
      <c r="AD123" s="112">
        <v>1.4076749811</v>
      </c>
      <c r="AE123" s="112">
        <v>1.8793770725000001</v>
      </c>
      <c r="AF123" s="112">
        <v>0.16978560079999999</v>
      </c>
      <c r="AG123" s="113">
        <v>1.2336209652000001</v>
      </c>
      <c r="AH123" s="112">
        <v>1.0712995284</v>
      </c>
      <c r="AI123" s="112">
        <v>1.420537063</v>
      </c>
      <c r="AJ123" s="112">
        <v>0.90373595780000004</v>
      </c>
      <c r="AK123" s="112">
        <v>0.78214233950000001</v>
      </c>
      <c r="AL123" s="112">
        <v>1.0442327951999999</v>
      </c>
      <c r="AM123" s="112">
        <v>0.36505065539999998</v>
      </c>
      <c r="AN123" s="112">
        <v>0.91053434489999996</v>
      </c>
      <c r="AO123" s="112">
        <v>0.74339624940000004</v>
      </c>
      <c r="AP123" s="112">
        <v>1.1152501695999999</v>
      </c>
      <c r="AQ123" s="112">
        <v>0.99356364029999999</v>
      </c>
      <c r="AR123" s="112">
        <v>0.99912679299999996</v>
      </c>
      <c r="AS123" s="112">
        <v>0.80805534040000004</v>
      </c>
      <c r="AT123" s="112">
        <v>1.2353786906999999</v>
      </c>
      <c r="AU123" s="111" t="s">
        <v>28</v>
      </c>
      <c r="AV123" s="111" t="s">
        <v>28</v>
      </c>
      <c r="AW123" s="111" t="s">
        <v>28</v>
      </c>
      <c r="AX123" s="111" t="s">
        <v>28</v>
      </c>
      <c r="AY123" s="111" t="s">
        <v>28</v>
      </c>
      <c r="AZ123" s="111" t="s">
        <v>28</v>
      </c>
      <c r="BA123" s="111" t="s">
        <v>28</v>
      </c>
      <c r="BB123" s="111" t="s">
        <v>28</v>
      </c>
      <c r="BC123" s="109" t="s">
        <v>28</v>
      </c>
      <c r="BD123" s="110">
        <v>161</v>
      </c>
      <c r="BE123" s="110">
        <v>187</v>
      </c>
      <c r="BF123" s="110">
        <v>193</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140</v>
      </c>
      <c r="D124" s="119">
        <v>7364</v>
      </c>
      <c r="E124" s="114">
        <v>4.0626341174</v>
      </c>
      <c r="F124" s="106">
        <v>3.4319369876999999</v>
      </c>
      <c r="G124" s="106">
        <v>4.8092363091000001</v>
      </c>
      <c r="H124" s="106">
        <v>1.2453270000000001E-20</v>
      </c>
      <c r="I124" s="108">
        <v>1.9011406844000001</v>
      </c>
      <c r="J124" s="106">
        <v>1.6109223065</v>
      </c>
      <c r="K124" s="106">
        <v>2.2436438350999999</v>
      </c>
      <c r="L124" s="106">
        <v>2.2291286991999999</v>
      </c>
      <c r="M124" s="106">
        <v>1.8830711829</v>
      </c>
      <c r="N124" s="106">
        <v>2.6387822206</v>
      </c>
      <c r="O124" s="119">
        <v>159</v>
      </c>
      <c r="P124" s="119">
        <v>8117</v>
      </c>
      <c r="Q124" s="114">
        <v>4.0358359617000001</v>
      </c>
      <c r="R124" s="106">
        <v>3.4435542581999998</v>
      </c>
      <c r="S124" s="106">
        <v>4.7299884619999997</v>
      </c>
      <c r="T124" s="106">
        <v>1.330454E-26</v>
      </c>
      <c r="U124" s="108">
        <v>1.9588517925</v>
      </c>
      <c r="V124" s="106">
        <v>1.6768603854999999</v>
      </c>
      <c r="W124" s="106">
        <v>2.2882646511</v>
      </c>
      <c r="X124" s="106">
        <v>2.3736450248000001</v>
      </c>
      <c r="Y124" s="106">
        <v>2.0252992218000001</v>
      </c>
      <c r="Z124" s="106">
        <v>2.7819053318</v>
      </c>
      <c r="AA124" s="119">
        <v>156</v>
      </c>
      <c r="AB124" s="119">
        <v>8727</v>
      </c>
      <c r="AC124" s="114">
        <v>3.2199143376000001</v>
      </c>
      <c r="AD124" s="106">
        <v>2.7439042455</v>
      </c>
      <c r="AE124" s="106">
        <v>3.7785022413</v>
      </c>
      <c r="AF124" s="106">
        <v>1.0268410000000001E-12</v>
      </c>
      <c r="AG124" s="108">
        <v>1.7875558611</v>
      </c>
      <c r="AH124" s="106">
        <v>1.5279493448000001</v>
      </c>
      <c r="AI124" s="106">
        <v>2.0912708706999998</v>
      </c>
      <c r="AJ124" s="106">
        <v>1.7890716015999999</v>
      </c>
      <c r="AK124" s="106">
        <v>1.5245875040000001</v>
      </c>
      <c r="AL124" s="106">
        <v>2.0994381675999998</v>
      </c>
      <c r="AM124" s="106">
        <v>4.6530063699999999E-2</v>
      </c>
      <c r="AN124" s="106">
        <v>0.79783082569999997</v>
      </c>
      <c r="AO124" s="106">
        <v>0.63874713429999996</v>
      </c>
      <c r="AP124" s="106">
        <v>0.99653523629999996</v>
      </c>
      <c r="AQ124" s="106">
        <v>0.95475124099999997</v>
      </c>
      <c r="AR124" s="106">
        <v>0.99340374870000003</v>
      </c>
      <c r="AS124" s="106">
        <v>0.79039604279999998</v>
      </c>
      <c r="AT124" s="106">
        <v>1.2485525665999999</v>
      </c>
      <c r="AU124" s="105">
        <v>1</v>
      </c>
      <c r="AV124" s="105">
        <v>2</v>
      </c>
      <c r="AW124" s="105">
        <v>3</v>
      </c>
      <c r="AX124" s="105" t="s">
        <v>28</v>
      </c>
      <c r="AY124" s="105" t="s">
        <v>231</v>
      </c>
      <c r="AZ124" s="105" t="s">
        <v>28</v>
      </c>
      <c r="BA124" s="105" t="s">
        <v>28</v>
      </c>
      <c r="BB124" s="105" t="s">
        <v>28</v>
      </c>
      <c r="BC124" s="115" t="s">
        <v>236</v>
      </c>
      <c r="BD124" s="116">
        <v>140</v>
      </c>
      <c r="BE124" s="116">
        <v>159</v>
      </c>
      <c r="BF124" s="116">
        <v>156</v>
      </c>
      <c r="BQ124" s="52"/>
      <c r="CC124" s="4"/>
      <c r="CO124" s="4"/>
    </row>
    <row r="125" spans="1:93" x14ac:dyDescent="0.3">
      <c r="A125" s="10"/>
      <c r="B125" t="s">
        <v>127</v>
      </c>
      <c r="C125" s="105">
        <v>40</v>
      </c>
      <c r="D125" s="119">
        <v>1760</v>
      </c>
      <c r="E125" s="114">
        <v>5.8527396088000003</v>
      </c>
      <c r="F125" s="106">
        <v>4.2854195131999999</v>
      </c>
      <c r="G125" s="106">
        <v>7.9932806632000002</v>
      </c>
      <c r="H125" s="106">
        <v>2.195432E-13</v>
      </c>
      <c r="I125" s="108">
        <v>2.2727272727000001</v>
      </c>
      <c r="J125" s="106">
        <v>1.6670957421000001</v>
      </c>
      <c r="K125" s="106">
        <v>3.0983758914999999</v>
      </c>
      <c r="L125" s="106">
        <v>3.211342556</v>
      </c>
      <c r="M125" s="106">
        <v>2.3513689268000002</v>
      </c>
      <c r="N125" s="106">
        <v>4.3858370732000003</v>
      </c>
      <c r="O125" s="119">
        <v>45</v>
      </c>
      <c r="P125" s="119">
        <v>2021</v>
      </c>
      <c r="Q125" s="114">
        <v>5.1262736741000001</v>
      </c>
      <c r="R125" s="106">
        <v>3.8203275094000002</v>
      </c>
      <c r="S125" s="106">
        <v>6.8786463247</v>
      </c>
      <c r="T125" s="106">
        <v>1.8939730000000001E-13</v>
      </c>
      <c r="U125" s="108">
        <v>2.2266204849000002</v>
      </c>
      <c r="V125" s="106">
        <v>1.6624805233</v>
      </c>
      <c r="W125" s="106">
        <v>2.9821936042999999</v>
      </c>
      <c r="X125" s="106">
        <v>3.0149773473999999</v>
      </c>
      <c r="Y125" s="106">
        <v>2.2468954318000001</v>
      </c>
      <c r="Z125" s="106">
        <v>4.0456214724999997</v>
      </c>
      <c r="AA125" s="119">
        <v>37</v>
      </c>
      <c r="AB125" s="119">
        <v>2289</v>
      </c>
      <c r="AC125" s="114">
        <v>3.2425491220999998</v>
      </c>
      <c r="AD125" s="106">
        <v>2.3455567402000002</v>
      </c>
      <c r="AE125" s="106">
        <v>4.4825710796999996</v>
      </c>
      <c r="AF125" s="106">
        <v>3.666268E-4</v>
      </c>
      <c r="AG125" s="108">
        <v>1.6164263871</v>
      </c>
      <c r="AH125" s="106">
        <v>1.1711681675000001</v>
      </c>
      <c r="AI125" s="106">
        <v>2.2309642093000002</v>
      </c>
      <c r="AJ125" s="106">
        <v>1.8016481009</v>
      </c>
      <c r="AK125" s="106">
        <v>1.3032548427999999</v>
      </c>
      <c r="AL125" s="106">
        <v>2.4906378805</v>
      </c>
      <c r="AM125" s="106">
        <v>3.94427584E-2</v>
      </c>
      <c r="AN125" s="106">
        <v>0.63253531279999997</v>
      </c>
      <c r="AO125" s="106">
        <v>0.40905963439999998</v>
      </c>
      <c r="AP125" s="106">
        <v>0.97809925080000004</v>
      </c>
      <c r="AQ125" s="106">
        <v>0.54281562039999998</v>
      </c>
      <c r="AR125" s="106">
        <v>0.87587591740000004</v>
      </c>
      <c r="AS125" s="106">
        <v>0.57157080270000005</v>
      </c>
      <c r="AT125" s="106">
        <v>1.3421935112000001</v>
      </c>
      <c r="AU125" s="105">
        <v>1</v>
      </c>
      <c r="AV125" s="105">
        <v>2</v>
      </c>
      <c r="AW125" s="105">
        <v>3</v>
      </c>
      <c r="AX125" s="105" t="s">
        <v>28</v>
      </c>
      <c r="AY125" s="105" t="s">
        <v>231</v>
      </c>
      <c r="AZ125" s="105" t="s">
        <v>28</v>
      </c>
      <c r="BA125" s="105" t="s">
        <v>28</v>
      </c>
      <c r="BB125" s="105" t="s">
        <v>28</v>
      </c>
      <c r="BC125" s="115" t="s">
        <v>236</v>
      </c>
      <c r="BD125" s="116">
        <v>40</v>
      </c>
      <c r="BE125" s="116">
        <v>45</v>
      </c>
      <c r="BF125" s="116">
        <v>37</v>
      </c>
      <c r="BQ125" s="52"/>
      <c r="CC125" s="4"/>
      <c r="CO125" s="4"/>
    </row>
    <row r="126" spans="1:93" s="3" customFormat="1" x14ac:dyDescent="0.3">
      <c r="A126" s="10" t="s">
        <v>240</v>
      </c>
      <c r="B126" s="3" t="s">
        <v>51</v>
      </c>
      <c r="C126" s="111">
        <v>496</v>
      </c>
      <c r="D126" s="118">
        <v>37281</v>
      </c>
      <c r="E126" s="107">
        <v>1.5154183328999999</v>
      </c>
      <c r="F126" s="112">
        <v>1.3800072965000001</v>
      </c>
      <c r="G126" s="112">
        <v>1.6641163634</v>
      </c>
      <c r="H126" s="112">
        <v>1.1159560000000001E-4</v>
      </c>
      <c r="I126" s="113">
        <v>1.3304364152999999</v>
      </c>
      <c r="J126" s="112">
        <v>1.2183555497</v>
      </c>
      <c r="K126" s="112">
        <v>1.4528279989999999</v>
      </c>
      <c r="L126" s="112">
        <v>0.83149562560000001</v>
      </c>
      <c r="M126" s="112">
        <v>0.75719687790000001</v>
      </c>
      <c r="N126" s="112">
        <v>0.91308482059999996</v>
      </c>
      <c r="O126" s="118">
        <v>506</v>
      </c>
      <c r="P126" s="118">
        <v>42376</v>
      </c>
      <c r="Q126" s="107">
        <v>1.3021408973999999</v>
      </c>
      <c r="R126" s="112">
        <v>1.18692537</v>
      </c>
      <c r="S126" s="112">
        <v>1.4285404621</v>
      </c>
      <c r="T126" s="112">
        <v>1.6621479000000001E-8</v>
      </c>
      <c r="U126" s="113">
        <v>1.1940721163000001</v>
      </c>
      <c r="V126" s="112">
        <v>1.0944351497</v>
      </c>
      <c r="W126" s="112">
        <v>1.3027799951000001</v>
      </c>
      <c r="X126" s="112">
        <v>0.76584387769999995</v>
      </c>
      <c r="Y126" s="112">
        <v>0.69808077589999995</v>
      </c>
      <c r="Z126" s="112">
        <v>0.84018478279999997</v>
      </c>
      <c r="AA126" s="118">
        <v>686</v>
      </c>
      <c r="AB126" s="118">
        <v>48206</v>
      </c>
      <c r="AC126" s="107">
        <v>1.4684868230999999</v>
      </c>
      <c r="AD126" s="112">
        <v>1.3544252463999999</v>
      </c>
      <c r="AE126" s="112">
        <v>1.5921539821999999</v>
      </c>
      <c r="AF126" s="112">
        <v>8.1763124999999998E-7</v>
      </c>
      <c r="AG126" s="113">
        <v>1.4230593702000001</v>
      </c>
      <c r="AH126" s="112">
        <v>1.3204561795</v>
      </c>
      <c r="AI126" s="112">
        <v>1.5336351198</v>
      </c>
      <c r="AJ126" s="112">
        <v>0.81593104569999997</v>
      </c>
      <c r="AK126" s="112">
        <v>0.75255534489999998</v>
      </c>
      <c r="AL126" s="112">
        <v>0.88464386819999996</v>
      </c>
      <c r="AM126" s="112">
        <v>4.5157432099999999E-2</v>
      </c>
      <c r="AN126" s="112">
        <v>1.1277480232999999</v>
      </c>
      <c r="AO126" s="112">
        <v>1.0025973125000001</v>
      </c>
      <c r="AP126" s="112">
        <v>1.2685208590999999</v>
      </c>
      <c r="AQ126" s="112">
        <v>1.8725387E-2</v>
      </c>
      <c r="AR126" s="112">
        <v>0.85926167649999996</v>
      </c>
      <c r="AS126" s="112">
        <v>0.75719292059999999</v>
      </c>
      <c r="AT126" s="112">
        <v>0.97508918619999996</v>
      </c>
      <c r="AU126" s="111">
        <v>1</v>
      </c>
      <c r="AV126" s="111">
        <v>2</v>
      </c>
      <c r="AW126" s="111">
        <v>3</v>
      </c>
      <c r="AX126" s="111" t="s">
        <v>230</v>
      </c>
      <c r="AY126" s="111" t="s">
        <v>231</v>
      </c>
      <c r="AZ126" s="111" t="s">
        <v>28</v>
      </c>
      <c r="BA126" s="111" t="s">
        <v>28</v>
      </c>
      <c r="BB126" s="111" t="s">
        <v>28</v>
      </c>
      <c r="BC126" s="109" t="s">
        <v>235</v>
      </c>
      <c r="BD126" s="110">
        <v>496</v>
      </c>
      <c r="BE126" s="110">
        <v>506</v>
      </c>
      <c r="BF126" s="110">
        <v>686</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320</v>
      </c>
      <c r="D127" s="119">
        <v>20148</v>
      </c>
      <c r="E127" s="114">
        <v>1.5491013901999999</v>
      </c>
      <c r="F127" s="106">
        <v>1.3820231831000001</v>
      </c>
      <c r="G127" s="106">
        <v>1.7363783374999999</v>
      </c>
      <c r="H127" s="106">
        <v>5.246484E-3</v>
      </c>
      <c r="I127" s="108">
        <v>1.5882469723999999</v>
      </c>
      <c r="J127" s="106">
        <v>1.4234244563</v>
      </c>
      <c r="K127" s="106">
        <v>1.7721547738000001</v>
      </c>
      <c r="L127" s="106">
        <v>0.8499771988</v>
      </c>
      <c r="M127" s="106">
        <v>0.75830297570000005</v>
      </c>
      <c r="N127" s="106">
        <v>0.95273427850000003</v>
      </c>
      <c r="O127" s="119">
        <v>331</v>
      </c>
      <c r="P127" s="119">
        <v>20939</v>
      </c>
      <c r="Q127" s="114">
        <v>1.3842733328000001</v>
      </c>
      <c r="R127" s="106">
        <v>1.2372072907</v>
      </c>
      <c r="S127" s="106">
        <v>1.5488210217</v>
      </c>
      <c r="T127" s="106">
        <v>3.3332149999999998E-4</v>
      </c>
      <c r="U127" s="108">
        <v>1.5807822723</v>
      </c>
      <c r="V127" s="106">
        <v>1.4193378642000001</v>
      </c>
      <c r="W127" s="106">
        <v>1.760590382</v>
      </c>
      <c r="X127" s="106">
        <v>0.81414942050000005</v>
      </c>
      <c r="Y127" s="106">
        <v>0.72765369010000003</v>
      </c>
      <c r="Z127" s="106">
        <v>0.91092684319999995</v>
      </c>
      <c r="AA127" s="119">
        <v>421</v>
      </c>
      <c r="AB127" s="119">
        <v>22498</v>
      </c>
      <c r="AC127" s="114">
        <v>1.5186213029</v>
      </c>
      <c r="AD127" s="106">
        <v>1.3734719816000001</v>
      </c>
      <c r="AE127" s="106">
        <v>1.6791100892999999</v>
      </c>
      <c r="AF127" s="106">
        <v>9.2031049999999998E-4</v>
      </c>
      <c r="AG127" s="108">
        <v>1.8712774469</v>
      </c>
      <c r="AH127" s="106">
        <v>1.7007996529</v>
      </c>
      <c r="AI127" s="106">
        <v>2.0588428960999998</v>
      </c>
      <c r="AJ127" s="106">
        <v>0.84378712040000003</v>
      </c>
      <c r="AK127" s="106">
        <v>0.76313822679999999</v>
      </c>
      <c r="AL127" s="106">
        <v>0.93295903609999997</v>
      </c>
      <c r="AM127" s="106">
        <v>0.21478593870000001</v>
      </c>
      <c r="AN127" s="106">
        <v>1.0970530651999999</v>
      </c>
      <c r="AO127" s="106">
        <v>0.94769687690000004</v>
      </c>
      <c r="AP127" s="106">
        <v>1.2699476566000001</v>
      </c>
      <c r="AQ127" s="106">
        <v>0.15705562940000001</v>
      </c>
      <c r="AR127" s="106">
        <v>0.89359763130000003</v>
      </c>
      <c r="AS127" s="106">
        <v>0.76466157079999997</v>
      </c>
      <c r="AT127" s="106">
        <v>1.0442746922999999</v>
      </c>
      <c r="AU127" s="105">
        <v>1</v>
      </c>
      <c r="AV127" s="105">
        <v>2</v>
      </c>
      <c r="AW127" s="105">
        <v>3</v>
      </c>
      <c r="AX127" s="105" t="s">
        <v>28</v>
      </c>
      <c r="AY127" s="105" t="s">
        <v>28</v>
      </c>
      <c r="AZ127" s="105" t="s">
        <v>28</v>
      </c>
      <c r="BA127" s="105" t="s">
        <v>28</v>
      </c>
      <c r="BB127" s="105" t="s">
        <v>28</v>
      </c>
      <c r="BC127" s="115" t="s">
        <v>233</v>
      </c>
      <c r="BD127" s="116">
        <v>320</v>
      </c>
      <c r="BE127" s="116">
        <v>331</v>
      </c>
      <c r="BF127" s="116">
        <v>421</v>
      </c>
      <c r="BQ127" s="52"/>
    </row>
    <row r="128" spans="1:93" x14ac:dyDescent="0.3">
      <c r="A128" s="10"/>
      <c r="B128" t="s">
        <v>54</v>
      </c>
      <c r="C128" s="105">
        <v>401</v>
      </c>
      <c r="D128" s="119">
        <v>28963</v>
      </c>
      <c r="E128" s="114">
        <v>1.5928481139999999</v>
      </c>
      <c r="F128" s="106">
        <v>1.4369619854</v>
      </c>
      <c r="G128" s="106">
        <v>1.7656452571000001</v>
      </c>
      <c r="H128" s="106">
        <v>1.0368039799999999E-2</v>
      </c>
      <c r="I128" s="108">
        <v>1.3845250837</v>
      </c>
      <c r="J128" s="106">
        <v>1.2554339004999999</v>
      </c>
      <c r="K128" s="106">
        <v>1.5268901904000001</v>
      </c>
      <c r="L128" s="106">
        <v>0.87398061000000005</v>
      </c>
      <c r="M128" s="106">
        <v>0.78844737399999998</v>
      </c>
      <c r="N128" s="106">
        <v>0.96879275899999995</v>
      </c>
      <c r="O128" s="119">
        <v>427</v>
      </c>
      <c r="P128" s="119">
        <v>31867</v>
      </c>
      <c r="Q128" s="114">
        <v>1.4735370480000001</v>
      </c>
      <c r="R128" s="106">
        <v>1.3333473467000001</v>
      </c>
      <c r="S128" s="106">
        <v>1.6284664587</v>
      </c>
      <c r="T128" s="106">
        <v>5.0180004999999996E-3</v>
      </c>
      <c r="U128" s="108">
        <v>1.3399441428000001</v>
      </c>
      <c r="V128" s="106">
        <v>1.2186925741000001</v>
      </c>
      <c r="W128" s="106">
        <v>1.4732594127</v>
      </c>
      <c r="X128" s="106">
        <v>0.86664916910000001</v>
      </c>
      <c r="Y128" s="106">
        <v>0.78419770420000001</v>
      </c>
      <c r="Z128" s="106">
        <v>0.95776967759999998</v>
      </c>
      <c r="AA128" s="119">
        <v>528</v>
      </c>
      <c r="AB128" s="119">
        <v>35353</v>
      </c>
      <c r="AC128" s="114">
        <v>1.5640457817</v>
      </c>
      <c r="AD128" s="106">
        <v>1.4284459275000001</v>
      </c>
      <c r="AE128" s="106">
        <v>1.7125178910000001</v>
      </c>
      <c r="AF128" s="106">
        <v>2.4138912000000001E-3</v>
      </c>
      <c r="AG128" s="108">
        <v>1.4935083303000001</v>
      </c>
      <c r="AH128" s="106">
        <v>1.3713990899999999</v>
      </c>
      <c r="AI128" s="106">
        <v>1.6264901652999999</v>
      </c>
      <c r="AJ128" s="106">
        <v>0.8690261909</v>
      </c>
      <c r="AK128" s="106">
        <v>0.7936832398</v>
      </c>
      <c r="AL128" s="106">
        <v>0.95152131539999996</v>
      </c>
      <c r="AM128" s="106">
        <v>0.36927201630000001</v>
      </c>
      <c r="AN128" s="106">
        <v>1.0614227744</v>
      </c>
      <c r="AO128" s="106">
        <v>0.9319110934</v>
      </c>
      <c r="AP128" s="106">
        <v>1.2089332492</v>
      </c>
      <c r="AQ128" s="106">
        <v>0.27131592970000001</v>
      </c>
      <c r="AR128" s="106">
        <v>0.92509576719999997</v>
      </c>
      <c r="AS128" s="106">
        <v>0.80526842890000006</v>
      </c>
      <c r="AT128" s="106">
        <v>1.0627539186999999</v>
      </c>
      <c r="AU128" s="105" t="s">
        <v>28</v>
      </c>
      <c r="AV128" s="105">
        <v>2</v>
      </c>
      <c r="AW128" s="105">
        <v>3</v>
      </c>
      <c r="AX128" s="105" t="s">
        <v>28</v>
      </c>
      <c r="AY128" s="105" t="s">
        <v>28</v>
      </c>
      <c r="AZ128" s="105" t="s">
        <v>28</v>
      </c>
      <c r="BA128" s="105" t="s">
        <v>28</v>
      </c>
      <c r="BB128" s="105" t="s">
        <v>28</v>
      </c>
      <c r="BC128" s="115" t="s">
        <v>234</v>
      </c>
      <c r="BD128" s="116">
        <v>401</v>
      </c>
      <c r="BE128" s="116">
        <v>427</v>
      </c>
      <c r="BF128" s="116">
        <v>528</v>
      </c>
      <c r="BQ128" s="52"/>
    </row>
    <row r="129" spans="1:104" x14ac:dyDescent="0.3">
      <c r="A129" s="10"/>
      <c r="B129" t="s">
        <v>53</v>
      </c>
      <c r="C129" s="105">
        <v>583</v>
      </c>
      <c r="D129" s="119">
        <v>34255</v>
      </c>
      <c r="E129" s="114">
        <v>1.7971857126999999</v>
      </c>
      <c r="F129" s="106">
        <v>1.6469769024000001</v>
      </c>
      <c r="G129" s="106">
        <v>1.9610939784000001</v>
      </c>
      <c r="H129" s="106">
        <v>0.75325041530000003</v>
      </c>
      <c r="I129" s="108">
        <v>1.7019413224</v>
      </c>
      <c r="J129" s="106">
        <v>1.5692473972000001</v>
      </c>
      <c r="K129" s="106">
        <v>1.8458557078</v>
      </c>
      <c r="L129" s="106">
        <v>0.98609870690000001</v>
      </c>
      <c r="M129" s="106">
        <v>0.90368056139999997</v>
      </c>
      <c r="N129" s="106">
        <v>1.0760336132999999</v>
      </c>
      <c r="O129" s="119">
        <v>591</v>
      </c>
      <c r="P129" s="119">
        <v>37000</v>
      </c>
      <c r="Q129" s="114">
        <v>1.5810530716</v>
      </c>
      <c r="R129" s="106">
        <v>1.4498770071</v>
      </c>
      <c r="S129" s="106">
        <v>1.7240971494999999</v>
      </c>
      <c r="T129" s="106">
        <v>9.9961921199999998E-2</v>
      </c>
      <c r="U129" s="108">
        <v>1.5972972972999999</v>
      </c>
      <c r="V129" s="106">
        <v>1.4735741825999999</v>
      </c>
      <c r="W129" s="106">
        <v>1.7314083580999999</v>
      </c>
      <c r="X129" s="106">
        <v>0.92988386860000005</v>
      </c>
      <c r="Y129" s="106">
        <v>0.85273370309999996</v>
      </c>
      <c r="Z129" s="106">
        <v>1.0140141126</v>
      </c>
      <c r="AA129" s="119">
        <v>710</v>
      </c>
      <c r="AB129" s="119">
        <v>38947</v>
      </c>
      <c r="AC129" s="114">
        <v>1.6401578161000001</v>
      </c>
      <c r="AD129" s="106">
        <v>1.5143166175</v>
      </c>
      <c r="AE129" s="106">
        <v>1.7764565419</v>
      </c>
      <c r="AF129" s="106">
        <v>2.2604233899999999E-2</v>
      </c>
      <c r="AG129" s="108">
        <v>1.8229902174999999</v>
      </c>
      <c r="AH129" s="106">
        <v>1.6937110208999999</v>
      </c>
      <c r="AI129" s="106">
        <v>1.9621371603</v>
      </c>
      <c r="AJ129" s="106">
        <v>0.91131609830000004</v>
      </c>
      <c r="AK129" s="106">
        <v>0.84139532049999999</v>
      </c>
      <c r="AL129" s="106">
        <v>0.98704736140000005</v>
      </c>
      <c r="AM129" s="106">
        <v>0.52135659810000001</v>
      </c>
      <c r="AN129" s="106">
        <v>1.0373831501999999</v>
      </c>
      <c r="AO129" s="106">
        <v>0.92730350090000002</v>
      </c>
      <c r="AP129" s="106">
        <v>1.1605302896</v>
      </c>
      <c r="AQ129" s="106">
        <v>3.2320967499999999E-2</v>
      </c>
      <c r="AR129" s="106">
        <v>0.87973828210000005</v>
      </c>
      <c r="AS129" s="106">
        <v>0.7823452112</v>
      </c>
      <c r="AT129" s="106">
        <v>0.98925568139999998</v>
      </c>
      <c r="AU129" s="105" t="s">
        <v>28</v>
      </c>
      <c r="AV129" s="105" t="s">
        <v>28</v>
      </c>
      <c r="AW129" s="105" t="s">
        <v>28</v>
      </c>
      <c r="AX129" s="105" t="s">
        <v>230</v>
      </c>
      <c r="AY129" s="105" t="s">
        <v>28</v>
      </c>
      <c r="AZ129" s="105" t="s">
        <v>28</v>
      </c>
      <c r="BA129" s="105" t="s">
        <v>28</v>
      </c>
      <c r="BB129" s="105" t="s">
        <v>28</v>
      </c>
      <c r="BC129" s="115" t="s">
        <v>446</v>
      </c>
      <c r="BD129" s="116">
        <v>583</v>
      </c>
      <c r="BE129" s="116">
        <v>591</v>
      </c>
      <c r="BF129" s="116">
        <v>710</v>
      </c>
      <c r="BQ129" s="52"/>
    </row>
    <row r="130" spans="1:104" x14ac:dyDescent="0.3">
      <c r="A130" s="10"/>
      <c r="B130" t="s">
        <v>55</v>
      </c>
      <c r="C130" s="105">
        <v>259</v>
      </c>
      <c r="D130" s="119">
        <v>16973</v>
      </c>
      <c r="E130" s="114">
        <v>2.0677882282</v>
      </c>
      <c r="F130" s="106">
        <v>1.8231259002</v>
      </c>
      <c r="G130" s="106">
        <v>2.3452840839000002</v>
      </c>
      <c r="H130" s="106">
        <v>4.9399424800000001E-2</v>
      </c>
      <c r="I130" s="108">
        <v>1.5259529841999999</v>
      </c>
      <c r="J130" s="106">
        <v>1.3509835548</v>
      </c>
      <c r="K130" s="106">
        <v>1.7235831639999999</v>
      </c>
      <c r="L130" s="106">
        <v>1.1345757334</v>
      </c>
      <c r="M130" s="106">
        <v>1.0003318411</v>
      </c>
      <c r="N130" s="106">
        <v>1.28683507</v>
      </c>
      <c r="O130" s="119">
        <v>282</v>
      </c>
      <c r="P130" s="119">
        <v>18513</v>
      </c>
      <c r="Q130" s="114">
        <v>1.8796554146</v>
      </c>
      <c r="R130" s="106">
        <v>1.6656126492000001</v>
      </c>
      <c r="S130" s="106">
        <v>2.1212041583999999</v>
      </c>
      <c r="T130" s="106">
        <v>0.1039288127</v>
      </c>
      <c r="U130" s="108">
        <v>1.5232539297000001</v>
      </c>
      <c r="V130" s="106">
        <v>1.3554515325000001</v>
      </c>
      <c r="W130" s="106">
        <v>1.7118299537999999</v>
      </c>
      <c r="X130" s="106">
        <v>1.1055044768</v>
      </c>
      <c r="Y130" s="106">
        <v>0.9796169159</v>
      </c>
      <c r="Z130" s="106">
        <v>1.2475694613999999</v>
      </c>
      <c r="AA130" s="119">
        <v>356</v>
      </c>
      <c r="AB130" s="119">
        <v>20683</v>
      </c>
      <c r="AC130" s="114">
        <v>2.0493728814000001</v>
      </c>
      <c r="AD130" s="106">
        <v>1.8389013667</v>
      </c>
      <c r="AE130" s="106">
        <v>2.2839339201</v>
      </c>
      <c r="AF130" s="106">
        <v>1.8823216300000001E-2</v>
      </c>
      <c r="AG130" s="108">
        <v>1.7212203259000001</v>
      </c>
      <c r="AH130" s="106">
        <v>1.5513967397999999</v>
      </c>
      <c r="AI130" s="106">
        <v>1.9096336443999999</v>
      </c>
      <c r="AJ130" s="106">
        <v>1.1386870702</v>
      </c>
      <c r="AK130" s="106">
        <v>1.0217433970000001</v>
      </c>
      <c r="AL130" s="106">
        <v>1.2690155352000001</v>
      </c>
      <c r="AM130" s="106">
        <v>0.28455584430000003</v>
      </c>
      <c r="AN130" s="106">
        <v>1.0902917979</v>
      </c>
      <c r="AO130" s="106">
        <v>0.93064314299999995</v>
      </c>
      <c r="AP130" s="106">
        <v>1.2773276346</v>
      </c>
      <c r="AQ130" s="106">
        <v>0.27316813899999998</v>
      </c>
      <c r="AR130" s="106">
        <v>0.90901736889999996</v>
      </c>
      <c r="AS130" s="106">
        <v>0.7664317611</v>
      </c>
      <c r="AT130" s="106">
        <v>1.0781293507</v>
      </c>
      <c r="AU130" s="105" t="s">
        <v>28</v>
      </c>
      <c r="AV130" s="105" t="s">
        <v>28</v>
      </c>
      <c r="AW130" s="105" t="s">
        <v>28</v>
      </c>
      <c r="AX130" s="105" t="s">
        <v>28</v>
      </c>
      <c r="AY130" s="105" t="s">
        <v>28</v>
      </c>
      <c r="AZ130" s="105" t="s">
        <v>28</v>
      </c>
      <c r="BA130" s="105" t="s">
        <v>28</v>
      </c>
      <c r="BB130" s="105" t="s">
        <v>28</v>
      </c>
      <c r="BC130" s="115" t="s">
        <v>28</v>
      </c>
      <c r="BD130" s="116">
        <v>259</v>
      </c>
      <c r="BE130" s="116">
        <v>282</v>
      </c>
      <c r="BF130" s="116">
        <v>356</v>
      </c>
    </row>
    <row r="131" spans="1:104" x14ac:dyDescent="0.3">
      <c r="A131" s="10"/>
      <c r="B131" t="s">
        <v>59</v>
      </c>
      <c r="C131" s="105">
        <v>618</v>
      </c>
      <c r="D131" s="119">
        <v>34279</v>
      </c>
      <c r="E131" s="114">
        <v>2.0095371513</v>
      </c>
      <c r="F131" s="106">
        <v>1.8457223935</v>
      </c>
      <c r="G131" s="106">
        <v>2.1878910808000001</v>
      </c>
      <c r="H131" s="106">
        <v>2.4351572799999999E-2</v>
      </c>
      <c r="I131" s="108">
        <v>1.8028530587</v>
      </c>
      <c r="J131" s="106">
        <v>1.6661725814999999</v>
      </c>
      <c r="K131" s="106">
        <v>1.9507457914999999</v>
      </c>
      <c r="L131" s="106">
        <v>1.1026139214999999</v>
      </c>
      <c r="M131" s="106">
        <v>1.0127303219999999</v>
      </c>
      <c r="N131" s="106">
        <v>1.2004750262999999</v>
      </c>
      <c r="O131" s="119">
        <v>674</v>
      </c>
      <c r="P131" s="119">
        <v>37223</v>
      </c>
      <c r="Q131" s="114">
        <v>1.9084934551999999</v>
      </c>
      <c r="R131" s="106">
        <v>1.7586961683</v>
      </c>
      <c r="S131" s="106">
        <v>2.0710497549000002</v>
      </c>
      <c r="T131" s="106">
        <v>5.6043927000000004E-3</v>
      </c>
      <c r="U131" s="108">
        <v>1.8107084330000001</v>
      </c>
      <c r="V131" s="106">
        <v>1.6790416366000001</v>
      </c>
      <c r="W131" s="106">
        <v>1.9527002533</v>
      </c>
      <c r="X131" s="106">
        <v>1.1224653424</v>
      </c>
      <c r="Y131" s="106">
        <v>1.0343632520999999</v>
      </c>
      <c r="Z131" s="106">
        <v>1.2180715454</v>
      </c>
      <c r="AA131" s="119">
        <v>710</v>
      </c>
      <c r="AB131" s="119">
        <v>40955</v>
      </c>
      <c r="AC131" s="114">
        <v>1.7534912866000001</v>
      </c>
      <c r="AD131" s="106">
        <v>1.6192503643</v>
      </c>
      <c r="AE131" s="106">
        <v>1.8988612013999999</v>
      </c>
      <c r="AF131" s="106">
        <v>0.52150199580000001</v>
      </c>
      <c r="AG131" s="108">
        <v>1.7336100597999999</v>
      </c>
      <c r="AH131" s="106">
        <v>1.6106693476</v>
      </c>
      <c r="AI131" s="106">
        <v>1.8659347084</v>
      </c>
      <c r="AJ131" s="106">
        <v>0.97428724359999996</v>
      </c>
      <c r="AK131" s="106">
        <v>0.89969935190000005</v>
      </c>
      <c r="AL131" s="106">
        <v>1.0550587049</v>
      </c>
      <c r="AM131" s="106">
        <v>0.12546288059999999</v>
      </c>
      <c r="AN131" s="106">
        <v>0.91878297080000004</v>
      </c>
      <c r="AO131" s="106">
        <v>0.8244357725</v>
      </c>
      <c r="AP131" s="106">
        <v>1.0239271217000001</v>
      </c>
      <c r="AQ131" s="106">
        <v>0.36686103619999999</v>
      </c>
      <c r="AR131" s="106">
        <v>0.94971792580000003</v>
      </c>
      <c r="AS131" s="106">
        <v>0.84904304350000004</v>
      </c>
      <c r="AT131" s="106">
        <v>1.0623302853000001</v>
      </c>
      <c r="AU131" s="105" t="s">
        <v>28</v>
      </c>
      <c r="AV131" s="105">
        <v>2</v>
      </c>
      <c r="AW131" s="105" t="s">
        <v>28</v>
      </c>
      <c r="AX131" s="105" t="s">
        <v>28</v>
      </c>
      <c r="AY131" s="105" t="s">
        <v>28</v>
      </c>
      <c r="AZ131" s="105" t="s">
        <v>28</v>
      </c>
      <c r="BA131" s="105" t="s">
        <v>28</v>
      </c>
      <c r="BB131" s="105" t="s">
        <v>28</v>
      </c>
      <c r="BC131" s="115">
        <v>-2</v>
      </c>
      <c r="BD131" s="116">
        <v>618</v>
      </c>
      <c r="BE131" s="116">
        <v>674</v>
      </c>
      <c r="BF131" s="116">
        <v>710</v>
      </c>
      <c r="BQ131" s="52"/>
    </row>
    <row r="132" spans="1:104" x14ac:dyDescent="0.3">
      <c r="A132" s="10"/>
      <c r="B132" t="s">
        <v>56</v>
      </c>
      <c r="C132" s="105">
        <v>461</v>
      </c>
      <c r="D132" s="119">
        <v>28856</v>
      </c>
      <c r="E132" s="114">
        <v>1.5050351026</v>
      </c>
      <c r="F132" s="106">
        <v>1.3660327302999999</v>
      </c>
      <c r="G132" s="106">
        <v>1.6581818355</v>
      </c>
      <c r="H132" s="106">
        <v>1.082759E-4</v>
      </c>
      <c r="I132" s="108">
        <v>1.5975880232999999</v>
      </c>
      <c r="J132" s="106">
        <v>1.4582110599</v>
      </c>
      <c r="K132" s="106">
        <v>1.7502867468000001</v>
      </c>
      <c r="L132" s="106">
        <v>0.82579844589999996</v>
      </c>
      <c r="M132" s="106">
        <v>0.74952916629999999</v>
      </c>
      <c r="N132" s="106">
        <v>0.90982860160000001</v>
      </c>
      <c r="O132" s="119">
        <v>497</v>
      </c>
      <c r="P132" s="119">
        <v>30080</v>
      </c>
      <c r="Q132" s="114">
        <v>1.5587747190000001</v>
      </c>
      <c r="R132" s="106">
        <v>1.4196688079999999</v>
      </c>
      <c r="S132" s="106">
        <v>1.7115108896</v>
      </c>
      <c r="T132" s="106">
        <v>6.8486592999999998E-2</v>
      </c>
      <c r="U132" s="108">
        <v>1.6522606383</v>
      </c>
      <c r="V132" s="106">
        <v>1.5132021490000001</v>
      </c>
      <c r="W132" s="106">
        <v>1.8040981626999999</v>
      </c>
      <c r="X132" s="106">
        <v>0.91678103170000003</v>
      </c>
      <c r="Y132" s="106">
        <v>0.83496698950000003</v>
      </c>
      <c r="Z132" s="106">
        <v>1.0066116033000001</v>
      </c>
      <c r="AA132" s="119">
        <v>608</v>
      </c>
      <c r="AB132" s="119">
        <v>31733</v>
      </c>
      <c r="AC132" s="114">
        <v>1.75233412</v>
      </c>
      <c r="AD132" s="106">
        <v>1.6091810564</v>
      </c>
      <c r="AE132" s="106">
        <v>1.9082221082999999</v>
      </c>
      <c r="AF132" s="106">
        <v>0.53904429070000004</v>
      </c>
      <c r="AG132" s="108">
        <v>1.9159865125</v>
      </c>
      <c r="AH132" s="106">
        <v>1.7695859706999999</v>
      </c>
      <c r="AI132" s="106">
        <v>2.0744989939999998</v>
      </c>
      <c r="AJ132" s="106">
        <v>0.97364429050000001</v>
      </c>
      <c r="AK132" s="106">
        <v>0.89410457180000003</v>
      </c>
      <c r="AL132" s="106">
        <v>1.0602598781999999</v>
      </c>
      <c r="AM132" s="106">
        <v>5.8582990000000001E-2</v>
      </c>
      <c r="AN132" s="106">
        <v>1.12417407</v>
      </c>
      <c r="AO132" s="106">
        <v>0.99576017689999996</v>
      </c>
      <c r="AP132" s="106">
        <v>1.2691483038</v>
      </c>
      <c r="AQ132" s="106">
        <v>0.59535136990000004</v>
      </c>
      <c r="AR132" s="106">
        <v>1.0357065535000001</v>
      </c>
      <c r="AS132" s="106">
        <v>0.90992802849999999</v>
      </c>
      <c r="AT132" s="106">
        <v>1.1788713297</v>
      </c>
      <c r="AU132" s="105">
        <v>1</v>
      </c>
      <c r="AV132" s="105" t="s">
        <v>28</v>
      </c>
      <c r="AW132" s="105" t="s">
        <v>28</v>
      </c>
      <c r="AX132" s="105" t="s">
        <v>28</v>
      </c>
      <c r="AY132" s="105" t="s">
        <v>28</v>
      </c>
      <c r="AZ132" s="105" t="s">
        <v>28</v>
      </c>
      <c r="BA132" s="105" t="s">
        <v>28</v>
      </c>
      <c r="BB132" s="105" t="s">
        <v>28</v>
      </c>
      <c r="BC132" s="115">
        <v>-1</v>
      </c>
      <c r="BD132" s="116">
        <v>461</v>
      </c>
      <c r="BE132" s="116">
        <v>497</v>
      </c>
      <c r="BF132" s="116">
        <v>608</v>
      </c>
      <c r="BQ132" s="52"/>
      <c r="CC132" s="4"/>
    </row>
    <row r="133" spans="1:104" x14ac:dyDescent="0.3">
      <c r="A133" s="10"/>
      <c r="B133" t="s">
        <v>57</v>
      </c>
      <c r="C133" s="105">
        <v>935</v>
      </c>
      <c r="D133" s="119">
        <v>48992</v>
      </c>
      <c r="E133" s="114">
        <v>1.9463702681999999</v>
      </c>
      <c r="F133" s="106">
        <v>1.8115984213</v>
      </c>
      <c r="G133" s="106">
        <v>2.0911683164000001</v>
      </c>
      <c r="H133" s="106">
        <v>7.2530520299999998E-2</v>
      </c>
      <c r="I133" s="108">
        <v>1.908474853</v>
      </c>
      <c r="J133" s="106">
        <v>1.7899841060999999</v>
      </c>
      <c r="K133" s="106">
        <v>2.0348092769999999</v>
      </c>
      <c r="L133" s="106">
        <v>1.0679548536000001</v>
      </c>
      <c r="M133" s="106">
        <v>0.99400682309999999</v>
      </c>
      <c r="N133" s="106">
        <v>1.1474041654</v>
      </c>
      <c r="O133" s="119">
        <v>946</v>
      </c>
      <c r="P133" s="119">
        <v>51251</v>
      </c>
      <c r="Q133" s="114">
        <v>1.7941231441000001</v>
      </c>
      <c r="R133" s="106">
        <v>1.6708501844000001</v>
      </c>
      <c r="S133" s="106">
        <v>1.9264910081</v>
      </c>
      <c r="T133" s="106">
        <v>0.13903737690000001</v>
      </c>
      <c r="U133" s="108">
        <v>1.8458176425999999</v>
      </c>
      <c r="V133" s="106">
        <v>1.7318642340999999</v>
      </c>
      <c r="W133" s="106">
        <v>1.9672689709</v>
      </c>
      <c r="X133" s="106">
        <v>1.0551993477999999</v>
      </c>
      <c r="Y133" s="106">
        <v>0.9826973309</v>
      </c>
      <c r="Z133" s="106">
        <v>1.1330504609000001</v>
      </c>
      <c r="AA133" s="119">
        <v>1103</v>
      </c>
      <c r="AB133" s="119">
        <v>54208</v>
      </c>
      <c r="AC133" s="114">
        <v>1.8819511086</v>
      </c>
      <c r="AD133" s="106">
        <v>1.760678956</v>
      </c>
      <c r="AE133" s="106">
        <v>2.0115762518999998</v>
      </c>
      <c r="AF133" s="106">
        <v>0.18889847379999999</v>
      </c>
      <c r="AG133" s="108">
        <v>2.0347550176999998</v>
      </c>
      <c r="AH133" s="106">
        <v>1.9181490976</v>
      </c>
      <c r="AI133" s="106">
        <v>2.1584495112000002</v>
      </c>
      <c r="AJ133" s="106">
        <v>1.0456629994</v>
      </c>
      <c r="AK133" s="106">
        <v>0.97828090729999995</v>
      </c>
      <c r="AL133" s="106">
        <v>1.1176862393</v>
      </c>
      <c r="AM133" s="106">
        <v>0.30144485970000001</v>
      </c>
      <c r="AN133" s="106">
        <v>1.0489531417</v>
      </c>
      <c r="AO133" s="106">
        <v>0.95804839929999996</v>
      </c>
      <c r="AP133" s="106">
        <v>1.148483411</v>
      </c>
      <c r="AQ133" s="106">
        <v>8.9889253799999999E-2</v>
      </c>
      <c r="AR133" s="106">
        <v>0.92177895099999996</v>
      </c>
      <c r="AS133" s="106">
        <v>0.83897242620000001</v>
      </c>
      <c r="AT133" s="106">
        <v>1.0127584745</v>
      </c>
      <c r="AU133" s="105" t="s">
        <v>28</v>
      </c>
      <c r="AV133" s="105" t="s">
        <v>28</v>
      </c>
      <c r="AW133" s="105" t="s">
        <v>28</v>
      </c>
      <c r="AX133" s="105" t="s">
        <v>28</v>
      </c>
      <c r="AY133" s="105" t="s">
        <v>28</v>
      </c>
      <c r="AZ133" s="105" t="s">
        <v>28</v>
      </c>
      <c r="BA133" s="105" t="s">
        <v>28</v>
      </c>
      <c r="BB133" s="105" t="s">
        <v>28</v>
      </c>
      <c r="BC133" s="115" t="s">
        <v>28</v>
      </c>
      <c r="BD133" s="116">
        <v>935</v>
      </c>
      <c r="BE133" s="116">
        <v>946</v>
      </c>
      <c r="BF133" s="116">
        <v>1103</v>
      </c>
    </row>
    <row r="134" spans="1:104" x14ac:dyDescent="0.3">
      <c r="A134" s="10"/>
      <c r="B134" t="s">
        <v>60</v>
      </c>
      <c r="C134" s="105">
        <v>204</v>
      </c>
      <c r="D134" s="119">
        <v>14937</v>
      </c>
      <c r="E134" s="114">
        <v>1.9516066938000001</v>
      </c>
      <c r="F134" s="106">
        <v>1.6953728684</v>
      </c>
      <c r="G134" s="106">
        <v>2.2465669695999999</v>
      </c>
      <c r="H134" s="106">
        <v>0.34062733589999999</v>
      </c>
      <c r="I134" s="108">
        <v>1.3657360916000001</v>
      </c>
      <c r="J134" s="106">
        <v>1.1906133778000001</v>
      </c>
      <c r="K134" s="106">
        <v>1.5666169274999999</v>
      </c>
      <c r="L134" s="106">
        <v>1.0708280305</v>
      </c>
      <c r="M134" s="106">
        <v>0.93023496760000002</v>
      </c>
      <c r="N134" s="106">
        <v>1.2326699284</v>
      </c>
      <c r="O134" s="119">
        <v>198</v>
      </c>
      <c r="P134" s="119">
        <v>15958</v>
      </c>
      <c r="Q134" s="114">
        <v>1.6289046121999999</v>
      </c>
      <c r="R134" s="106">
        <v>1.4123617609000001</v>
      </c>
      <c r="S134" s="106">
        <v>1.8786477438</v>
      </c>
      <c r="T134" s="106">
        <v>0.55575045619999996</v>
      </c>
      <c r="U134" s="108">
        <v>1.2407569870999999</v>
      </c>
      <c r="V134" s="106">
        <v>1.0794299650000001</v>
      </c>
      <c r="W134" s="106">
        <v>1.4261952613</v>
      </c>
      <c r="X134" s="106">
        <v>0.95802737410000005</v>
      </c>
      <c r="Y134" s="106">
        <v>0.83066940749999996</v>
      </c>
      <c r="Z134" s="106">
        <v>1.1049118231999999</v>
      </c>
      <c r="AA134" s="119">
        <v>250</v>
      </c>
      <c r="AB134" s="119">
        <v>17053</v>
      </c>
      <c r="AC134" s="114">
        <v>1.7205890695999999</v>
      </c>
      <c r="AD134" s="106">
        <v>1.5145835294000001</v>
      </c>
      <c r="AE134" s="106">
        <v>1.9546143802</v>
      </c>
      <c r="AF134" s="106">
        <v>0.48926722</v>
      </c>
      <c r="AG134" s="108">
        <v>1.4660177095</v>
      </c>
      <c r="AH134" s="106">
        <v>1.2951035807</v>
      </c>
      <c r="AI134" s="106">
        <v>1.6594872847</v>
      </c>
      <c r="AJ134" s="106">
        <v>0.95600588090000005</v>
      </c>
      <c r="AK134" s="106">
        <v>0.84154362400000005</v>
      </c>
      <c r="AL134" s="106">
        <v>1.0860366807999999</v>
      </c>
      <c r="AM134" s="106">
        <v>0.56799470370000005</v>
      </c>
      <c r="AN134" s="106">
        <v>1.0562859585</v>
      </c>
      <c r="AO134" s="106">
        <v>0.87529058420000005</v>
      </c>
      <c r="AP134" s="106">
        <v>1.2747081327000001</v>
      </c>
      <c r="AQ134" s="106">
        <v>7.2114864700000003E-2</v>
      </c>
      <c r="AR134" s="106">
        <v>0.83464799410000001</v>
      </c>
      <c r="AS134" s="106">
        <v>0.68541623750000003</v>
      </c>
      <c r="AT134" s="106">
        <v>1.0163711274</v>
      </c>
      <c r="AU134" s="105" t="s">
        <v>28</v>
      </c>
      <c r="AV134" s="105" t="s">
        <v>28</v>
      </c>
      <c r="AW134" s="105" t="s">
        <v>28</v>
      </c>
      <c r="AX134" s="105" t="s">
        <v>28</v>
      </c>
      <c r="AY134" s="105" t="s">
        <v>28</v>
      </c>
      <c r="AZ134" s="105" t="s">
        <v>28</v>
      </c>
      <c r="BA134" s="105" t="s">
        <v>28</v>
      </c>
      <c r="BB134" s="105" t="s">
        <v>28</v>
      </c>
      <c r="BC134" s="115" t="s">
        <v>28</v>
      </c>
      <c r="BD134" s="116">
        <v>204</v>
      </c>
      <c r="BE134" s="116">
        <v>198</v>
      </c>
      <c r="BF134" s="116">
        <v>250</v>
      </c>
    </row>
    <row r="135" spans="1:104" x14ac:dyDescent="0.3">
      <c r="A135" s="10"/>
      <c r="B135" t="s">
        <v>58</v>
      </c>
      <c r="C135" s="105">
        <v>662</v>
      </c>
      <c r="D135" s="119">
        <v>32197</v>
      </c>
      <c r="E135" s="114">
        <v>1.8811774831000001</v>
      </c>
      <c r="F135" s="106">
        <v>1.7316621468</v>
      </c>
      <c r="G135" s="106">
        <v>2.0436022867000001</v>
      </c>
      <c r="H135" s="106">
        <v>0.4534444909</v>
      </c>
      <c r="I135" s="108">
        <v>2.0560921825</v>
      </c>
      <c r="J135" s="106">
        <v>1.9052838859000001</v>
      </c>
      <c r="K135" s="106">
        <v>2.2188373577</v>
      </c>
      <c r="L135" s="106">
        <v>1.0321841924999999</v>
      </c>
      <c r="M135" s="106">
        <v>0.95014654949999999</v>
      </c>
      <c r="N135" s="106">
        <v>1.1213051373</v>
      </c>
      <c r="O135" s="119">
        <v>608</v>
      </c>
      <c r="P135" s="119">
        <v>32712</v>
      </c>
      <c r="Q135" s="114">
        <v>1.6681077273</v>
      </c>
      <c r="R135" s="106">
        <v>1.5311401024</v>
      </c>
      <c r="S135" s="106">
        <v>1.8173277452000001</v>
      </c>
      <c r="T135" s="106">
        <v>0.66221207530000004</v>
      </c>
      <c r="U135" s="108">
        <v>1.8586451454999999</v>
      </c>
      <c r="V135" s="106">
        <v>1.7166260579999999</v>
      </c>
      <c r="W135" s="106">
        <v>2.0124136884000001</v>
      </c>
      <c r="X135" s="106">
        <v>0.98108437640000001</v>
      </c>
      <c r="Y135" s="106">
        <v>0.90052795029999999</v>
      </c>
      <c r="Z135" s="106">
        <v>1.0688469506</v>
      </c>
      <c r="AA135" s="119">
        <v>855</v>
      </c>
      <c r="AB135" s="119">
        <v>34093</v>
      </c>
      <c r="AC135" s="114">
        <v>2.1851208738999999</v>
      </c>
      <c r="AD135" s="106">
        <v>2.0295230326000002</v>
      </c>
      <c r="AE135" s="106">
        <v>2.3526479655000001</v>
      </c>
      <c r="AF135" s="106">
        <v>2.6376510999999998E-7</v>
      </c>
      <c r="AG135" s="108">
        <v>2.5078461854</v>
      </c>
      <c r="AH135" s="106">
        <v>2.3452568747</v>
      </c>
      <c r="AI135" s="106">
        <v>2.6817073036000001</v>
      </c>
      <c r="AJ135" s="106">
        <v>1.2141123308999999</v>
      </c>
      <c r="AK135" s="106">
        <v>1.1276579566</v>
      </c>
      <c r="AL135" s="106">
        <v>1.3071949195999999</v>
      </c>
      <c r="AM135" s="106">
        <v>8.1087253000000003E-7</v>
      </c>
      <c r="AN135" s="106">
        <v>1.3099399026</v>
      </c>
      <c r="AO135" s="106">
        <v>1.176692265</v>
      </c>
      <c r="AP135" s="106">
        <v>1.4582763902</v>
      </c>
      <c r="AQ135" s="106">
        <v>3.7504984399999997E-2</v>
      </c>
      <c r="AR135" s="106">
        <v>0.88673596310000002</v>
      </c>
      <c r="AS135" s="106">
        <v>0.791783986</v>
      </c>
      <c r="AT135" s="106">
        <v>0.99307473020000003</v>
      </c>
      <c r="AU135" s="105" t="s">
        <v>28</v>
      </c>
      <c r="AV135" s="105" t="s">
        <v>28</v>
      </c>
      <c r="AW135" s="105">
        <v>3</v>
      </c>
      <c r="AX135" s="105" t="s">
        <v>230</v>
      </c>
      <c r="AY135" s="105" t="s">
        <v>231</v>
      </c>
      <c r="AZ135" s="105" t="s">
        <v>28</v>
      </c>
      <c r="BA135" s="105" t="s">
        <v>28</v>
      </c>
      <c r="BB135" s="105" t="s">
        <v>28</v>
      </c>
      <c r="BC135" s="115" t="s">
        <v>448</v>
      </c>
      <c r="BD135" s="116">
        <v>662</v>
      </c>
      <c r="BE135" s="116">
        <v>608</v>
      </c>
      <c r="BF135" s="116">
        <v>855</v>
      </c>
    </row>
    <row r="136" spans="1:104" x14ac:dyDescent="0.3">
      <c r="A136" s="10"/>
      <c r="B136" t="s">
        <v>61</v>
      </c>
      <c r="C136" s="105">
        <v>443</v>
      </c>
      <c r="D136" s="119">
        <v>31936</v>
      </c>
      <c r="E136" s="114">
        <v>1.7094531412</v>
      </c>
      <c r="F136" s="106">
        <v>1.5493151573999999</v>
      </c>
      <c r="G136" s="106">
        <v>1.8861430665000001</v>
      </c>
      <c r="H136" s="106">
        <v>0.20187545400000001</v>
      </c>
      <c r="I136" s="108">
        <v>1.3871492986</v>
      </c>
      <c r="J136" s="106">
        <v>1.2638088750000001</v>
      </c>
      <c r="K136" s="106">
        <v>1.5225270329</v>
      </c>
      <c r="L136" s="106">
        <v>0.93796067940000005</v>
      </c>
      <c r="M136" s="106">
        <v>0.85009449079999999</v>
      </c>
      <c r="N136" s="106">
        <v>1.0349087608</v>
      </c>
      <c r="O136" s="119">
        <v>484</v>
      </c>
      <c r="P136" s="119">
        <v>32768</v>
      </c>
      <c r="Q136" s="114">
        <v>1.8109988491</v>
      </c>
      <c r="R136" s="106">
        <v>1.6479087818</v>
      </c>
      <c r="S136" s="106">
        <v>1.9902295973999999</v>
      </c>
      <c r="T136" s="106">
        <v>0.19008428820000001</v>
      </c>
      <c r="U136" s="108">
        <v>1.4770507813</v>
      </c>
      <c r="V136" s="106">
        <v>1.3511527435999999</v>
      </c>
      <c r="W136" s="106">
        <v>1.6146797767000001</v>
      </c>
      <c r="X136" s="106">
        <v>1.0651246604</v>
      </c>
      <c r="Y136" s="106">
        <v>0.96920452619999997</v>
      </c>
      <c r="Z136" s="106">
        <v>1.1705378085</v>
      </c>
      <c r="AA136" s="119">
        <v>522</v>
      </c>
      <c r="AB136" s="119">
        <v>33025</v>
      </c>
      <c r="AC136" s="114">
        <v>1.8371058411000001</v>
      </c>
      <c r="AD136" s="106">
        <v>1.6774266157</v>
      </c>
      <c r="AE136" s="106">
        <v>2.0119854066</v>
      </c>
      <c r="AF136" s="106">
        <v>0.65806279670000001</v>
      </c>
      <c r="AG136" s="108">
        <v>1.5806207419</v>
      </c>
      <c r="AH136" s="106">
        <v>1.450679912</v>
      </c>
      <c r="AI136" s="106">
        <v>1.7222006791</v>
      </c>
      <c r="AJ136" s="106">
        <v>1.0207457544</v>
      </c>
      <c r="AK136" s="106">
        <v>0.93202365259999997</v>
      </c>
      <c r="AL136" s="106">
        <v>1.1179135766999999</v>
      </c>
      <c r="AM136" s="106">
        <v>0.82389190239999999</v>
      </c>
      <c r="AN136" s="106">
        <v>1.0144157971000001</v>
      </c>
      <c r="AO136" s="106">
        <v>0.89427411889999997</v>
      </c>
      <c r="AP136" s="106">
        <v>1.1506979658000001</v>
      </c>
      <c r="AQ136" s="106">
        <v>0.38870669029999999</v>
      </c>
      <c r="AR136" s="106">
        <v>1.0594024518</v>
      </c>
      <c r="AS136" s="106">
        <v>0.92913009879999997</v>
      </c>
      <c r="AT136" s="106">
        <v>1.2079401543999999</v>
      </c>
      <c r="AU136" s="105" t="s">
        <v>28</v>
      </c>
      <c r="AV136" s="105" t="s">
        <v>28</v>
      </c>
      <c r="AW136" s="105" t="s">
        <v>28</v>
      </c>
      <c r="AX136" s="105" t="s">
        <v>28</v>
      </c>
      <c r="AY136" s="105" t="s">
        <v>28</v>
      </c>
      <c r="AZ136" s="105" t="s">
        <v>28</v>
      </c>
      <c r="BA136" s="105" t="s">
        <v>28</v>
      </c>
      <c r="BB136" s="105" t="s">
        <v>28</v>
      </c>
      <c r="BC136" s="115" t="s">
        <v>28</v>
      </c>
      <c r="BD136" s="116">
        <v>443</v>
      </c>
      <c r="BE136" s="116">
        <v>484</v>
      </c>
      <c r="BF136" s="116">
        <v>522</v>
      </c>
    </row>
    <row r="137" spans="1:104" x14ac:dyDescent="0.3">
      <c r="A137" s="10"/>
      <c r="B137" t="s">
        <v>62</v>
      </c>
      <c r="C137" s="105">
        <v>427</v>
      </c>
      <c r="D137" s="119">
        <v>19327</v>
      </c>
      <c r="E137" s="114">
        <v>2.8740152353999999</v>
      </c>
      <c r="F137" s="106">
        <v>2.6003722471000001</v>
      </c>
      <c r="G137" s="106">
        <v>3.1764542873999999</v>
      </c>
      <c r="H137" s="106">
        <v>4.5597669999999999E-19</v>
      </c>
      <c r="I137" s="108">
        <v>2.2093444404000002</v>
      </c>
      <c r="J137" s="106">
        <v>2.0094208237000002</v>
      </c>
      <c r="K137" s="106">
        <v>2.4291590885000001</v>
      </c>
      <c r="L137" s="106">
        <v>1.5769448238999999</v>
      </c>
      <c r="M137" s="106">
        <v>1.426799519</v>
      </c>
      <c r="N137" s="106">
        <v>1.7428902552000001</v>
      </c>
      <c r="O137" s="119">
        <v>409</v>
      </c>
      <c r="P137" s="119">
        <v>20503</v>
      </c>
      <c r="Q137" s="114">
        <v>2.6717535159999999</v>
      </c>
      <c r="R137" s="106">
        <v>2.4131791056999998</v>
      </c>
      <c r="S137" s="106">
        <v>2.9580344173999999</v>
      </c>
      <c r="T137" s="106">
        <v>3.2535609999999999E-18</v>
      </c>
      <c r="U137" s="108">
        <v>1.9948300248999999</v>
      </c>
      <c r="V137" s="106">
        <v>1.8105757062000001</v>
      </c>
      <c r="W137" s="106">
        <v>2.1978350943999998</v>
      </c>
      <c r="X137" s="106">
        <v>1.571370715</v>
      </c>
      <c r="Y137" s="106">
        <v>1.4192922191999999</v>
      </c>
      <c r="Z137" s="106">
        <v>1.7397445646</v>
      </c>
      <c r="AA137" s="119">
        <v>415</v>
      </c>
      <c r="AB137" s="119">
        <v>20890</v>
      </c>
      <c r="AC137" s="114">
        <v>2.5666645873</v>
      </c>
      <c r="AD137" s="106">
        <v>2.3206168459000001</v>
      </c>
      <c r="AE137" s="106">
        <v>2.8388000006</v>
      </c>
      <c r="AF137" s="106">
        <v>5.0760869999999999E-12</v>
      </c>
      <c r="AG137" s="108">
        <v>1.9865964575999999</v>
      </c>
      <c r="AH137" s="106">
        <v>1.8043709080000001</v>
      </c>
      <c r="AI137" s="106">
        <v>2.1872251807</v>
      </c>
      <c r="AJ137" s="106">
        <v>1.4261083503</v>
      </c>
      <c r="AK137" s="106">
        <v>1.2893975622</v>
      </c>
      <c r="AL137" s="106">
        <v>1.5773141554000001</v>
      </c>
      <c r="AM137" s="106">
        <v>0.57065889250000001</v>
      </c>
      <c r="AN137" s="106">
        <v>0.9606666827</v>
      </c>
      <c r="AO137" s="106">
        <v>0.83625757140000001</v>
      </c>
      <c r="AP137" s="106">
        <v>1.1035839995000001</v>
      </c>
      <c r="AQ137" s="106">
        <v>0.29963685179999999</v>
      </c>
      <c r="AR137" s="106">
        <v>0.9296239919</v>
      </c>
      <c r="AS137" s="106">
        <v>0.80987761700000005</v>
      </c>
      <c r="AT137" s="106">
        <v>1.067075751</v>
      </c>
      <c r="AU137" s="105">
        <v>1</v>
      </c>
      <c r="AV137" s="105">
        <v>2</v>
      </c>
      <c r="AW137" s="105">
        <v>3</v>
      </c>
      <c r="AX137" s="105" t="s">
        <v>28</v>
      </c>
      <c r="AY137" s="105" t="s">
        <v>28</v>
      </c>
      <c r="AZ137" s="105" t="s">
        <v>28</v>
      </c>
      <c r="BA137" s="105" t="s">
        <v>28</v>
      </c>
      <c r="BB137" s="105" t="s">
        <v>28</v>
      </c>
      <c r="BC137" s="115" t="s">
        <v>233</v>
      </c>
      <c r="BD137" s="116">
        <v>427</v>
      </c>
      <c r="BE137" s="116">
        <v>409</v>
      </c>
      <c r="BF137" s="116">
        <v>415</v>
      </c>
      <c r="CO137" s="4"/>
    </row>
    <row r="138" spans="1:104" x14ac:dyDescent="0.3">
      <c r="A138" s="10"/>
      <c r="B138" t="s">
        <v>168</v>
      </c>
      <c r="C138" s="105">
        <v>5917</v>
      </c>
      <c r="D138" s="119">
        <v>350536</v>
      </c>
      <c r="E138" s="114">
        <v>1.8368633649999999</v>
      </c>
      <c r="F138" s="106">
        <v>1.7672717164</v>
      </c>
      <c r="G138" s="106">
        <v>1.9091953944</v>
      </c>
      <c r="H138" s="106">
        <v>0.69078787919999995</v>
      </c>
      <c r="I138" s="108">
        <v>1.6879863980000001</v>
      </c>
      <c r="J138" s="106">
        <v>1.6455200306</v>
      </c>
      <c r="K138" s="106">
        <v>1.7315487060000001</v>
      </c>
      <c r="L138" s="106">
        <v>1.0078694574</v>
      </c>
      <c r="M138" s="106">
        <v>0.96968518169999995</v>
      </c>
      <c r="N138" s="106">
        <v>1.0475573539</v>
      </c>
      <c r="O138" s="119">
        <v>5986</v>
      </c>
      <c r="P138" s="119">
        <v>373677</v>
      </c>
      <c r="Q138" s="114">
        <v>1.6928514401000001</v>
      </c>
      <c r="R138" s="106">
        <v>1.6295605803</v>
      </c>
      <c r="S138" s="106">
        <v>1.7586004676</v>
      </c>
      <c r="T138" s="106">
        <v>0.82205568510000004</v>
      </c>
      <c r="U138" s="108">
        <v>1.6019182342</v>
      </c>
      <c r="V138" s="106">
        <v>1.5618471781000001</v>
      </c>
      <c r="W138" s="106">
        <v>1.6430173611000001</v>
      </c>
      <c r="X138" s="106">
        <v>0.99563719559999997</v>
      </c>
      <c r="Y138" s="106">
        <v>0.95841317650000002</v>
      </c>
      <c r="Z138" s="106">
        <v>1.0343069664</v>
      </c>
      <c r="AA138" s="119">
        <v>7193</v>
      </c>
      <c r="AB138" s="119">
        <v>400175</v>
      </c>
      <c r="AC138" s="114">
        <v>1.8057392350999999</v>
      </c>
      <c r="AD138" s="106">
        <v>1.7426106745000001</v>
      </c>
      <c r="AE138" s="106">
        <v>1.8711547180000001</v>
      </c>
      <c r="AF138" s="106">
        <v>0.85525068640000002</v>
      </c>
      <c r="AG138" s="108">
        <v>1.7974636097000001</v>
      </c>
      <c r="AH138" s="106">
        <v>1.7564011803999999</v>
      </c>
      <c r="AI138" s="106">
        <v>1.8394860262999999</v>
      </c>
      <c r="AJ138" s="106">
        <v>1.0033176186999999</v>
      </c>
      <c r="AK138" s="106">
        <v>0.96824168089999996</v>
      </c>
      <c r="AL138" s="106">
        <v>1.0396642324000001</v>
      </c>
      <c r="AM138" s="106">
        <v>0.37995369649999999</v>
      </c>
      <c r="AN138" s="106">
        <v>1.0172362262000001</v>
      </c>
      <c r="AO138" s="106">
        <v>0.97916009989999997</v>
      </c>
      <c r="AP138" s="106">
        <v>1.0567930004999999</v>
      </c>
      <c r="AQ138" s="106">
        <v>5.8784399999999999E-5</v>
      </c>
      <c r="AR138" s="106">
        <v>0.92159899990000005</v>
      </c>
      <c r="AS138" s="106">
        <v>0.88561337279999996</v>
      </c>
      <c r="AT138" s="106">
        <v>0.9590468513</v>
      </c>
      <c r="AU138" s="105" t="s">
        <v>28</v>
      </c>
      <c r="AV138" s="105" t="s">
        <v>28</v>
      </c>
      <c r="AW138" s="105" t="s">
        <v>28</v>
      </c>
      <c r="AX138" s="105" t="s">
        <v>230</v>
      </c>
      <c r="AY138" s="105" t="s">
        <v>28</v>
      </c>
      <c r="AZ138" s="105" t="s">
        <v>28</v>
      </c>
      <c r="BA138" s="105" t="s">
        <v>28</v>
      </c>
      <c r="BB138" s="105" t="s">
        <v>28</v>
      </c>
      <c r="BC138" s="115" t="s">
        <v>446</v>
      </c>
      <c r="BD138" s="116">
        <v>5917</v>
      </c>
      <c r="BE138" s="116">
        <v>5986</v>
      </c>
      <c r="BF138" s="116">
        <v>7193</v>
      </c>
      <c r="BQ138" s="52"/>
      <c r="CZ138" s="4"/>
    </row>
    <row r="139" spans="1:104" s="3" customFormat="1" x14ac:dyDescent="0.3">
      <c r="A139" s="10" t="s">
        <v>239</v>
      </c>
      <c r="B139" s="3" t="s">
        <v>128</v>
      </c>
      <c r="C139" s="111">
        <v>108</v>
      </c>
      <c r="D139" s="118">
        <v>2401</v>
      </c>
      <c r="E139" s="107">
        <v>2.7702049990000002</v>
      </c>
      <c r="F139" s="112">
        <v>2.2853014816999999</v>
      </c>
      <c r="G139" s="112">
        <v>3.357997095</v>
      </c>
      <c r="H139" s="112">
        <v>1.5231100000000001E-5</v>
      </c>
      <c r="I139" s="113">
        <v>4.4981257808999997</v>
      </c>
      <c r="J139" s="112">
        <v>3.7249863766</v>
      </c>
      <c r="K139" s="112">
        <v>5.4317341046000003</v>
      </c>
      <c r="L139" s="112">
        <v>1.5290504435000001</v>
      </c>
      <c r="M139" s="112">
        <v>1.2614016816</v>
      </c>
      <c r="N139" s="112">
        <v>1.8534898857</v>
      </c>
      <c r="O139" s="118">
        <v>33</v>
      </c>
      <c r="P139" s="118">
        <v>2499</v>
      </c>
      <c r="Q139" s="107">
        <v>0.83334561750000002</v>
      </c>
      <c r="R139" s="112">
        <v>0.59124963799999997</v>
      </c>
      <c r="S139" s="112">
        <v>1.1745714053</v>
      </c>
      <c r="T139" s="112">
        <v>5.2136599999999998E-5</v>
      </c>
      <c r="U139" s="113">
        <v>1.3205282113000001</v>
      </c>
      <c r="V139" s="112">
        <v>0.9387987753</v>
      </c>
      <c r="W139" s="112">
        <v>1.8574744692</v>
      </c>
      <c r="X139" s="112">
        <v>0.49239788629999998</v>
      </c>
      <c r="Y139" s="112">
        <v>0.3493509367</v>
      </c>
      <c r="Z139" s="112">
        <v>0.6940175422</v>
      </c>
      <c r="AA139" s="118">
        <v>30</v>
      </c>
      <c r="AB139" s="118">
        <v>2583</v>
      </c>
      <c r="AC139" s="107">
        <v>0.75419133640000002</v>
      </c>
      <c r="AD139" s="112">
        <v>0.52634873209999999</v>
      </c>
      <c r="AE139" s="112">
        <v>1.0806610471</v>
      </c>
      <c r="AF139" s="112">
        <v>2.1424969999999999E-6</v>
      </c>
      <c r="AG139" s="113">
        <v>1.1614401858000001</v>
      </c>
      <c r="AH139" s="112">
        <v>0.8120624327</v>
      </c>
      <c r="AI139" s="112">
        <v>1.6611325077000001</v>
      </c>
      <c r="AJ139" s="112">
        <v>0.4190491301</v>
      </c>
      <c r="AK139" s="112">
        <v>0.29245360910000001</v>
      </c>
      <c r="AL139" s="112">
        <v>0.60044454219999999</v>
      </c>
      <c r="AM139" s="112">
        <v>0.69306749879999996</v>
      </c>
      <c r="AN139" s="112">
        <v>0.90501626290000003</v>
      </c>
      <c r="AO139" s="112">
        <v>0.55134365919999995</v>
      </c>
      <c r="AP139" s="112">
        <v>1.4855606343000001</v>
      </c>
      <c r="AQ139" s="112">
        <v>1.7931128999999999E-9</v>
      </c>
      <c r="AR139" s="112">
        <v>0.3008245302</v>
      </c>
      <c r="AS139" s="112">
        <v>0.20339409759999999</v>
      </c>
      <c r="AT139" s="112">
        <v>0.44492637239999999</v>
      </c>
      <c r="AU139" s="111">
        <v>1</v>
      </c>
      <c r="AV139" s="111">
        <v>2</v>
      </c>
      <c r="AW139" s="111">
        <v>3</v>
      </c>
      <c r="AX139" s="111" t="s">
        <v>230</v>
      </c>
      <c r="AY139" s="111" t="s">
        <v>28</v>
      </c>
      <c r="AZ139" s="111" t="s">
        <v>28</v>
      </c>
      <c r="BA139" s="111" t="s">
        <v>28</v>
      </c>
      <c r="BB139" s="111" t="s">
        <v>28</v>
      </c>
      <c r="BC139" s="109" t="s">
        <v>232</v>
      </c>
      <c r="BD139" s="110">
        <v>108</v>
      </c>
      <c r="BE139" s="110">
        <v>33</v>
      </c>
      <c r="BF139" s="110">
        <v>30</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1" sqref="U51"/>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454</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249</v>
      </c>
      <c r="O7" s="105" t="s">
        <v>250</v>
      </c>
      <c r="P7" s="105" t="s">
        <v>251</v>
      </c>
      <c r="Q7" s="105" t="s">
        <v>252</v>
      </c>
      <c r="R7" s="105" t="s">
        <v>253</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254</v>
      </c>
      <c r="AF7" s="105" t="s">
        <v>255</v>
      </c>
      <c r="AG7" s="105" t="s">
        <v>256</v>
      </c>
      <c r="AH7" s="105" t="s">
        <v>257</v>
      </c>
      <c r="AI7" s="105" t="s">
        <v>258</v>
      </c>
      <c r="AJ7" s="105" t="s">
        <v>210</v>
      </c>
      <c r="AK7" s="105" t="s">
        <v>211</v>
      </c>
      <c r="AL7" s="117" t="s">
        <v>212</v>
      </c>
      <c r="AM7" s="105" t="s">
        <v>213</v>
      </c>
      <c r="AN7" s="105" t="s">
        <v>214</v>
      </c>
      <c r="AO7" s="105" t="s">
        <v>215</v>
      </c>
      <c r="AP7" s="108" t="s">
        <v>216</v>
      </c>
      <c r="AQ7" s="105" t="s">
        <v>217</v>
      </c>
      <c r="AR7" s="105" t="s">
        <v>218</v>
      </c>
      <c r="AS7" s="105" t="s">
        <v>219</v>
      </c>
      <c r="AT7" s="105" t="s">
        <v>220</v>
      </c>
      <c r="AU7" s="105" t="s">
        <v>221</v>
      </c>
      <c r="AV7" s="105" t="s">
        <v>259</v>
      </c>
      <c r="AW7" s="105" t="s">
        <v>260</v>
      </c>
      <c r="AX7" s="105" t="s">
        <v>261</v>
      </c>
      <c r="AY7" s="105" t="s">
        <v>262</v>
      </c>
      <c r="AZ7" s="105" t="s">
        <v>263</v>
      </c>
      <c r="BA7" s="105" t="s">
        <v>264</v>
      </c>
      <c r="BB7" s="105" t="s">
        <v>222</v>
      </c>
      <c r="BC7" s="105" t="s">
        <v>223</v>
      </c>
      <c r="BD7" s="105" t="s">
        <v>224</v>
      </c>
      <c r="BE7" s="105" t="s">
        <v>225</v>
      </c>
      <c r="BF7" s="105" t="s">
        <v>265</v>
      </c>
      <c r="BG7" s="105" t="s">
        <v>21</v>
      </c>
      <c r="BH7" s="105" t="s">
        <v>22</v>
      </c>
      <c r="BI7" s="105" t="s">
        <v>23</v>
      </c>
      <c r="BJ7" s="105" t="s">
        <v>24</v>
      </c>
      <c r="BK7" s="105" t="s">
        <v>159</v>
      </c>
      <c r="BL7" s="105" t="s">
        <v>160</v>
      </c>
      <c r="BM7" s="105" t="s">
        <v>226</v>
      </c>
      <c r="BN7" s="105" t="s">
        <v>266</v>
      </c>
      <c r="BO7" s="105" t="s">
        <v>267</v>
      </c>
      <c r="BP7" s="105" t="s">
        <v>268</v>
      </c>
      <c r="BQ7" s="105" t="s">
        <v>161</v>
      </c>
      <c r="BR7" s="106" t="s">
        <v>227</v>
      </c>
      <c r="BS7" s="106" t="s">
        <v>25</v>
      </c>
      <c r="BT7" s="106" t="s">
        <v>26</v>
      </c>
      <c r="BU7" s="106" t="s">
        <v>228</v>
      </c>
      <c r="BV7" s="109" t="s">
        <v>27</v>
      </c>
      <c r="BW7" s="110" t="s">
        <v>131</v>
      </c>
      <c r="BX7" s="110" t="s">
        <v>132</v>
      </c>
      <c r="BY7" s="110" t="s">
        <v>229</v>
      </c>
    </row>
    <row r="8" spans="1:77" x14ac:dyDescent="0.3">
      <c r="A8" t="s">
        <v>38</v>
      </c>
      <c r="B8" s="105">
        <v>799</v>
      </c>
      <c r="C8" s="105">
        <v>7641</v>
      </c>
      <c r="D8" s="117">
        <v>3.1184852024</v>
      </c>
      <c r="E8" s="106">
        <v>2.8669991976999998</v>
      </c>
      <c r="F8" s="106">
        <v>3.3920309310999999</v>
      </c>
      <c r="G8" s="106">
        <v>1.9356309999999999E-37</v>
      </c>
      <c r="H8" s="108">
        <v>10.456746498999999</v>
      </c>
      <c r="I8" s="106">
        <v>9.7562570387999994</v>
      </c>
      <c r="J8" s="106">
        <v>11.207530398999999</v>
      </c>
      <c r="K8" s="106">
        <v>1.7307591476999999</v>
      </c>
      <c r="L8" s="106">
        <v>1.5911844262999999</v>
      </c>
      <c r="M8" s="106">
        <v>1.8825770149000001</v>
      </c>
      <c r="N8" s="106" t="s">
        <v>28</v>
      </c>
      <c r="O8" s="105" t="s">
        <v>28</v>
      </c>
      <c r="P8" s="105" t="s">
        <v>28</v>
      </c>
      <c r="Q8" s="105" t="s">
        <v>28</v>
      </c>
      <c r="R8" s="105" t="s">
        <v>28</v>
      </c>
      <c r="S8" s="105">
        <v>663</v>
      </c>
      <c r="T8" s="105">
        <v>6518</v>
      </c>
      <c r="U8" s="117">
        <v>2.7779297338000002</v>
      </c>
      <c r="V8" s="106">
        <v>2.5390091369999999</v>
      </c>
      <c r="W8" s="106">
        <v>3.0393327434000001</v>
      </c>
      <c r="X8" s="106">
        <v>1.3375860000000001E-27</v>
      </c>
      <c r="Y8" s="108">
        <v>10.17183185</v>
      </c>
      <c r="Z8" s="106">
        <v>9.4262997000999995</v>
      </c>
      <c r="AA8" s="106">
        <v>10.976328621</v>
      </c>
      <c r="AB8" s="106">
        <v>1.6479293934000001</v>
      </c>
      <c r="AC8" s="106">
        <v>1.5061964081000001</v>
      </c>
      <c r="AD8" s="106">
        <v>1.8029994435000001</v>
      </c>
      <c r="AE8" s="105" t="s">
        <v>28</v>
      </c>
      <c r="AF8" s="105" t="s">
        <v>28</v>
      </c>
      <c r="AG8" s="105" t="s">
        <v>28</v>
      </c>
      <c r="AH8" s="105" t="s">
        <v>28</v>
      </c>
      <c r="AI8" s="105" t="s">
        <v>28</v>
      </c>
      <c r="AJ8" s="105">
        <v>588</v>
      </c>
      <c r="AK8" s="105">
        <v>6606</v>
      </c>
      <c r="AL8" s="117">
        <v>2.5671382400999998</v>
      </c>
      <c r="AM8" s="106">
        <v>2.3398961870999999</v>
      </c>
      <c r="AN8" s="106">
        <v>2.8164491999000001</v>
      </c>
      <c r="AO8" s="106">
        <v>5.9206679999999999E-14</v>
      </c>
      <c r="AP8" s="108">
        <v>8.9009990916999993</v>
      </c>
      <c r="AQ8" s="106">
        <v>8.2098608584000008</v>
      </c>
      <c r="AR8" s="106">
        <v>9.6503200476999993</v>
      </c>
      <c r="AS8" s="106">
        <v>1.4263715245999999</v>
      </c>
      <c r="AT8" s="106">
        <v>1.3001096861999999</v>
      </c>
      <c r="AU8" s="106">
        <v>1.5648954451999999</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v>2</v>
      </c>
      <c r="BM8" s="105">
        <v>3</v>
      </c>
      <c r="BN8" s="105" t="s">
        <v>28</v>
      </c>
      <c r="BO8" s="105" t="s">
        <v>28</v>
      </c>
      <c r="BP8" s="105" t="s">
        <v>28</v>
      </c>
      <c r="BQ8" s="105" t="s">
        <v>28</v>
      </c>
      <c r="BR8" s="106" t="s">
        <v>28</v>
      </c>
      <c r="BS8" s="106" t="s">
        <v>28</v>
      </c>
      <c r="BT8" s="106" t="s">
        <v>28</v>
      </c>
      <c r="BU8" s="106" t="s">
        <v>28</v>
      </c>
      <c r="BV8" s="115" t="s">
        <v>269</v>
      </c>
      <c r="BW8" s="116">
        <v>799</v>
      </c>
      <c r="BX8" s="116">
        <v>663</v>
      </c>
      <c r="BY8" s="116">
        <v>588</v>
      </c>
    </row>
    <row r="9" spans="1:77" x14ac:dyDescent="0.3">
      <c r="A9" t="s">
        <v>39</v>
      </c>
      <c r="B9" s="105">
        <v>791</v>
      </c>
      <c r="C9" s="105">
        <v>37755</v>
      </c>
      <c r="D9" s="117">
        <v>2.3320850159000002</v>
      </c>
      <c r="E9" s="106">
        <v>2.1525464671000001</v>
      </c>
      <c r="F9" s="106">
        <v>2.5265984285999998</v>
      </c>
      <c r="G9" s="106">
        <v>2.7632289999999998E-10</v>
      </c>
      <c r="H9" s="108">
        <v>2.0950867435</v>
      </c>
      <c r="I9" s="106">
        <v>1.9540549223999999</v>
      </c>
      <c r="J9" s="106">
        <v>2.2462973852000001</v>
      </c>
      <c r="K9" s="106">
        <v>1.2943070794</v>
      </c>
      <c r="L9" s="106">
        <v>1.1946631928</v>
      </c>
      <c r="M9" s="106">
        <v>1.4022620147</v>
      </c>
      <c r="N9" s="106" t="s">
        <v>40</v>
      </c>
      <c r="O9" s="106">
        <v>0.80313278480000005</v>
      </c>
      <c r="P9" s="106">
        <v>0.73793266619999998</v>
      </c>
      <c r="Q9" s="106">
        <v>0.87409366690000001</v>
      </c>
      <c r="R9" s="112">
        <v>3.8735943999999998E-7</v>
      </c>
      <c r="S9" s="105">
        <v>825</v>
      </c>
      <c r="T9" s="105">
        <v>39870</v>
      </c>
      <c r="U9" s="117">
        <v>2.1855004132000002</v>
      </c>
      <c r="V9" s="106">
        <v>2.0202434247999999</v>
      </c>
      <c r="W9" s="106">
        <v>2.3642755111999998</v>
      </c>
      <c r="X9" s="106">
        <v>9.6319999999999997E-11</v>
      </c>
      <c r="Y9" s="108">
        <v>2.0692249812000001</v>
      </c>
      <c r="Z9" s="106">
        <v>1.932736636</v>
      </c>
      <c r="AA9" s="106">
        <v>2.2153520262000002</v>
      </c>
      <c r="AB9" s="106">
        <v>1.29648721</v>
      </c>
      <c r="AC9" s="106">
        <v>1.1984531073</v>
      </c>
      <c r="AD9" s="106">
        <v>1.4025405544</v>
      </c>
      <c r="AE9" s="105" t="s">
        <v>46</v>
      </c>
      <c r="AF9" s="106">
        <v>0.7572130346</v>
      </c>
      <c r="AG9" s="106">
        <v>0.69595098629999996</v>
      </c>
      <c r="AH9" s="106">
        <v>0.82386775940000001</v>
      </c>
      <c r="AI9" s="112">
        <v>1.039969E-10</v>
      </c>
      <c r="AJ9" s="105">
        <v>1095</v>
      </c>
      <c r="AK9" s="105">
        <v>51950</v>
      </c>
      <c r="AL9" s="117">
        <v>1.8089213869</v>
      </c>
      <c r="AM9" s="106">
        <v>1.6852994249</v>
      </c>
      <c r="AN9" s="106">
        <v>1.9416114048999999</v>
      </c>
      <c r="AO9" s="106">
        <v>0.88829954690000001</v>
      </c>
      <c r="AP9" s="108">
        <v>2.1077959577000001</v>
      </c>
      <c r="AQ9" s="106">
        <v>1.9865767421</v>
      </c>
      <c r="AR9" s="106">
        <v>2.2364118662000001</v>
      </c>
      <c r="AS9" s="106">
        <v>1.0050857084</v>
      </c>
      <c r="AT9" s="106">
        <v>0.93639799859999995</v>
      </c>
      <c r="AU9" s="106">
        <v>1.0788118756</v>
      </c>
      <c r="AV9" s="105" t="s">
        <v>244</v>
      </c>
      <c r="AW9" s="106">
        <v>0.91342050129999997</v>
      </c>
      <c r="AX9" s="106">
        <v>0.84757403009999999</v>
      </c>
      <c r="AY9" s="106">
        <v>0.98438246409999997</v>
      </c>
      <c r="AZ9" s="112">
        <v>1.7677008599999999E-2</v>
      </c>
      <c r="BA9" s="106" t="s">
        <v>245</v>
      </c>
      <c r="BB9" s="106">
        <v>1.1080192000000001E-3</v>
      </c>
      <c r="BC9" s="106">
        <v>1.7553269515000001</v>
      </c>
      <c r="BD9" s="106">
        <v>1.2517460852</v>
      </c>
      <c r="BE9" s="106">
        <v>2.4614997746</v>
      </c>
      <c r="BF9" s="105" t="s">
        <v>242</v>
      </c>
      <c r="BG9" s="106">
        <v>0.33404301130000003</v>
      </c>
      <c r="BH9" s="106">
        <v>0.83809293500000004</v>
      </c>
      <c r="BI9" s="106">
        <v>0.5856745606</v>
      </c>
      <c r="BJ9" s="106">
        <v>1.1993004562</v>
      </c>
      <c r="BK9" s="105">
        <v>1</v>
      </c>
      <c r="BL9" s="105">
        <v>2</v>
      </c>
      <c r="BM9" s="105" t="s">
        <v>28</v>
      </c>
      <c r="BN9" s="105" t="s">
        <v>271</v>
      </c>
      <c r="BO9" s="105" t="s">
        <v>271</v>
      </c>
      <c r="BP9" s="105" t="s">
        <v>271</v>
      </c>
      <c r="BQ9" s="105" t="s">
        <v>28</v>
      </c>
      <c r="BR9" s="106" t="s">
        <v>231</v>
      </c>
      <c r="BS9" s="106" t="s">
        <v>28</v>
      </c>
      <c r="BT9" s="106" t="s">
        <v>28</v>
      </c>
      <c r="BU9" s="106" t="s">
        <v>28</v>
      </c>
      <c r="BV9" s="115" t="s">
        <v>450</v>
      </c>
      <c r="BW9" s="116">
        <v>791</v>
      </c>
      <c r="BX9" s="116">
        <v>825</v>
      </c>
      <c r="BY9" s="116">
        <v>1095</v>
      </c>
    </row>
    <row r="10" spans="1:77" x14ac:dyDescent="0.3">
      <c r="A10" t="s">
        <v>31</v>
      </c>
      <c r="B10" s="105">
        <v>909</v>
      </c>
      <c r="C10" s="105">
        <v>47966</v>
      </c>
      <c r="D10" s="117">
        <v>1.7628165872999999</v>
      </c>
      <c r="E10" s="106">
        <v>1.6336851747000001</v>
      </c>
      <c r="F10" s="106">
        <v>1.9021549369999999</v>
      </c>
      <c r="G10" s="106">
        <v>0.57304982069999999</v>
      </c>
      <c r="H10" s="108">
        <v>1.8950923571</v>
      </c>
      <c r="I10" s="106">
        <v>1.7758153556</v>
      </c>
      <c r="J10" s="106">
        <v>2.0223808914000001</v>
      </c>
      <c r="K10" s="106">
        <v>0.97836312700000005</v>
      </c>
      <c r="L10" s="106">
        <v>0.90669519880000005</v>
      </c>
      <c r="M10" s="106">
        <v>1.0556959048000001</v>
      </c>
      <c r="N10" s="106" t="s">
        <v>28</v>
      </c>
      <c r="O10" s="106" t="s">
        <v>28</v>
      </c>
      <c r="P10" s="106" t="s">
        <v>28</v>
      </c>
      <c r="Q10" s="106" t="s">
        <v>28</v>
      </c>
      <c r="R10" s="112" t="s">
        <v>28</v>
      </c>
      <c r="S10" s="105">
        <v>993</v>
      </c>
      <c r="T10" s="105">
        <v>51410</v>
      </c>
      <c r="U10" s="117">
        <v>1.8566400158</v>
      </c>
      <c r="V10" s="106">
        <v>1.7250415331</v>
      </c>
      <c r="W10" s="106">
        <v>1.9982777702000001</v>
      </c>
      <c r="X10" s="106">
        <v>1.00278216E-2</v>
      </c>
      <c r="Y10" s="108">
        <v>1.9315308306000001</v>
      </c>
      <c r="Z10" s="106">
        <v>1.8150541245</v>
      </c>
      <c r="AA10" s="106">
        <v>2.0554821473999998</v>
      </c>
      <c r="AB10" s="106">
        <v>1.1013999446</v>
      </c>
      <c r="AC10" s="106">
        <v>1.0233328124000001</v>
      </c>
      <c r="AD10" s="106">
        <v>1.1854225948999999</v>
      </c>
      <c r="AE10" s="105" t="s">
        <v>28</v>
      </c>
      <c r="AF10" s="106" t="s">
        <v>28</v>
      </c>
      <c r="AG10" s="106" t="s">
        <v>28</v>
      </c>
      <c r="AH10" s="106" t="s">
        <v>28</v>
      </c>
      <c r="AI10" s="112" t="s">
        <v>28</v>
      </c>
      <c r="AJ10" s="105">
        <v>848</v>
      </c>
      <c r="AK10" s="105">
        <v>44304</v>
      </c>
      <c r="AL10" s="117">
        <v>1.9619752926</v>
      </c>
      <c r="AM10" s="106">
        <v>1.8155014679999999</v>
      </c>
      <c r="AN10" s="106">
        <v>2.1202665581</v>
      </c>
      <c r="AO10" s="106">
        <v>2.92703489E-2</v>
      </c>
      <c r="AP10" s="108">
        <v>1.9140483929000001</v>
      </c>
      <c r="AQ10" s="106">
        <v>1.7894622162</v>
      </c>
      <c r="AR10" s="106">
        <v>2.0473085251000001</v>
      </c>
      <c r="AS10" s="106">
        <v>1.0901266031000001</v>
      </c>
      <c r="AT10" s="106">
        <v>1.0087417796</v>
      </c>
      <c r="AU10" s="106">
        <v>1.1780775166999999</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t="s">
        <v>28</v>
      </c>
      <c r="BL10" s="105" t="s">
        <v>28</v>
      </c>
      <c r="BM10" s="105" t="s">
        <v>28</v>
      </c>
      <c r="BN10" s="105" t="s">
        <v>28</v>
      </c>
      <c r="BO10" s="105" t="s">
        <v>28</v>
      </c>
      <c r="BP10" s="105" t="s">
        <v>28</v>
      </c>
      <c r="BQ10" s="105" t="s">
        <v>28</v>
      </c>
      <c r="BR10" s="106" t="s">
        <v>28</v>
      </c>
      <c r="BS10" s="106" t="s">
        <v>28</v>
      </c>
      <c r="BT10" s="106" t="s">
        <v>28</v>
      </c>
      <c r="BU10" s="106" t="s">
        <v>28</v>
      </c>
      <c r="BV10" s="115" t="s">
        <v>28</v>
      </c>
      <c r="BW10" s="116">
        <v>909</v>
      </c>
      <c r="BX10" s="116">
        <v>993</v>
      </c>
      <c r="BY10" s="116">
        <v>848</v>
      </c>
    </row>
    <row r="11" spans="1:77" x14ac:dyDescent="0.3">
      <c r="A11" t="s">
        <v>32</v>
      </c>
      <c r="B11" s="105">
        <v>934</v>
      </c>
      <c r="C11" s="105">
        <v>51047</v>
      </c>
      <c r="D11" s="117">
        <v>1.7970827189</v>
      </c>
      <c r="E11" s="106">
        <v>1.6666659590999999</v>
      </c>
      <c r="F11" s="106">
        <v>1.9377046015999999</v>
      </c>
      <c r="G11" s="106">
        <v>0.94560459159999999</v>
      </c>
      <c r="H11" s="108">
        <v>1.8296863674999999</v>
      </c>
      <c r="I11" s="106">
        <v>1.7160284627</v>
      </c>
      <c r="J11" s="106">
        <v>1.9508721889</v>
      </c>
      <c r="K11" s="106">
        <v>0.99738082849999998</v>
      </c>
      <c r="L11" s="106">
        <v>0.92499953270000002</v>
      </c>
      <c r="M11" s="106">
        <v>1.0754259670999999</v>
      </c>
      <c r="N11" s="106" t="s">
        <v>28</v>
      </c>
      <c r="O11" s="106" t="s">
        <v>28</v>
      </c>
      <c r="P11" s="106" t="s">
        <v>28</v>
      </c>
      <c r="Q11" s="106" t="s">
        <v>28</v>
      </c>
      <c r="R11" s="112" t="s">
        <v>28</v>
      </c>
      <c r="S11" s="105">
        <v>952</v>
      </c>
      <c r="T11" s="105">
        <v>52302</v>
      </c>
      <c r="U11" s="117">
        <v>1.6879920898</v>
      </c>
      <c r="V11" s="106">
        <v>1.5666795227999999</v>
      </c>
      <c r="W11" s="106">
        <v>1.8186982428</v>
      </c>
      <c r="X11" s="106">
        <v>0.97162892690000002</v>
      </c>
      <c r="Y11" s="108">
        <v>1.8201980804</v>
      </c>
      <c r="Z11" s="106">
        <v>1.7081698478</v>
      </c>
      <c r="AA11" s="106">
        <v>1.9395735478</v>
      </c>
      <c r="AB11" s="106">
        <v>1.0013542627000001</v>
      </c>
      <c r="AC11" s="106">
        <v>0.92938896329999998</v>
      </c>
      <c r="AD11" s="106">
        <v>1.0788920451999999</v>
      </c>
      <c r="AE11" s="105" t="s">
        <v>28</v>
      </c>
      <c r="AF11" s="106" t="s">
        <v>28</v>
      </c>
      <c r="AG11" s="106" t="s">
        <v>28</v>
      </c>
      <c r="AH11" s="106" t="s">
        <v>28</v>
      </c>
      <c r="AI11" s="112" t="s">
        <v>28</v>
      </c>
      <c r="AJ11" s="105">
        <v>950</v>
      </c>
      <c r="AK11" s="105">
        <v>51358</v>
      </c>
      <c r="AL11" s="117">
        <v>1.7857145662</v>
      </c>
      <c r="AM11" s="106">
        <v>1.6575139743</v>
      </c>
      <c r="AN11" s="106">
        <v>1.9238308463</v>
      </c>
      <c r="AO11" s="106">
        <v>0.8366048532</v>
      </c>
      <c r="AP11" s="108">
        <v>1.8497605047000001</v>
      </c>
      <c r="AQ11" s="106">
        <v>1.7357967766</v>
      </c>
      <c r="AR11" s="106">
        <v>1.9712065208</v>
      </c>
      <c r="AS11" s="106">
        <v>0.99219137040000005</v>
      </c>
      <c r="AT11" s="106">
        <v>0.9209596498</v>
      </c>
      <c r="AU11" s="106">
        <v>1.0689325158</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t="s">
        <v>28</v>
      </c>
      <c r="BL11" s="105" t="s">
        <v>28</v>
      </c>
      <c r="BM11" s="105" t="s">
        <v>28</v>
      </c>
      <c r="BN11" s="105" t="s">
        <v>28</v>
      </c>
      <c r="BO11" s="105" t="s">
        <v>28</v>
      </c>
      <c r="BP11" s="105" t="s">
        <v>28</v>
      </c>
      <c r="BQ11" s="105" t="s">
        <v>28</v>
      </c>
      <c r="BR11" s="106" t="s">
        <v>28</v>
      </c>
      <c r="BS11" s="106" t="s">
        <v>28</v>
      </c>
      <c r="BT11" s="106" t="s">
        <v>28</v>
      </c>
      <c r="BU11" s="106" t="s">
        <v>28</v>
      </c>
      <c r="BV11" s="115" t="s">
        <v>28</v>
      </c>
      <c r="BW11" s="116">
        <v>934</v>
      </c>
      <c r="BX11" s="116">
        <v>952</v>
      </c>
      <c r="BY11" s="116">
        <v>950</v>
      </c>
    </row>
    <row r="12" spans="1:77" x14ac:dyDescent="0.3">
      <c r="A12" t="s">
        <v>33</v>
      </c>
      <c r="B12" s="105">
        <v>622</v>
      </c>
      <c r="C12" s="105">
        <v>43091</v>
      </c>
      <c r="D12" s="117">
        <v>1.8169451286</v>
      </c>
      <c r="E12" s="106">
        <v>1.6641462547000001</v>
      </c>
      <c r="F12" s="106">
        <v>1.9837737165</v>
      </c>
      <c r="G12" s="106">
        <v>0.85186844039999998</v>
      </c>
      <c r="H12" s="108">
        <v>1.4434568702999999</v>
      </c>
      <c r="I12" s="106">
        <v>1.334362227</v>
      </c>
      <c r="J12" s="106">
        <v>1.5614708617999999</v>
      </c>
      <c r="K12" s="106">
        <v>1.0084044649999999</v>
      </c>
      <c r="L12" s="106">
        <v>0.92360109680000002</v>
      </c>
      <c r="M12" s="106">
        <v>1.1009943238</v>
      </c>
      <c r="N12" s="106" t="s">
        <v>28</v>
      </c>
      <c r="O12" s="106" t="s">
        <v>28</v>
      </c>
      <c r="P12" s="106" t="s">
        <v>28</v>
      </c>
      <c r="Q12" s="106" t="s">
        <v>28</v>
      </c>
      <c r="R12" s="112" t="s">
        <v>28</v>
      </c>
      <c r="S12" s="105">
        <v>721</v>
      </c>
      <c r="T12" s="105">
        <v>48429</v>
      </c>
      <c r="U12" s="117">
        <v>1.6536600281</v>
      </c>
      <c r="V12" s="106">
        <v>1.5221703783</v>
      </c>
      <c r="W12" s="106">
        <v>1.7965081488000001</v>
      </c>
      <c r="X12" s="106">
        <v>0.64977217470000004</v>
      </c>
      <c r="Y12" s="108">
        <v>1.4887773854999999</v>
      </c>
      <c r="Z12" s="106">
        <v>1.3839785566</v>
      </c>
      <c r="AA12" s="106">
        <v>1.6015118824000001</v>
      </c>
      <c r="AB12" s="106">
        <v>0.98098772400000001</v>
      </c>
      <c r="AC12" s="106">
        <v>0.9029851539</v>
      </c>
      <c r="AD12" s="106">
        <v>1.0657283903999999</v>
      </c>
      <c r="AE12" s="105" t="s">
        <v>28</v>
      </c>
      <c r="AF12" s="106" t="s">
        <v>28</v>
      </c>
      <c r="AG12" s="106" t="s">
        <v>28</v>
      </c>
      <c r="AH12" s="106" t="s">
        <v>28</v>
      </c>
      <c r="AI12" s="112" t="s">
        <v>28</v>
      </c>
      <c r="AJ12" s="105">
        <v>866</v>
      </c>
      <c r="AK12" s="105">
        <v>52946</v>
      </c>
      <c r="AL12" s="117">
        <v>1.6230082252</v>
      </c>
      <c r="AM12" s="106">
        <v>1.5026629334999999</v>
      </c>
      <c r="AN12" s="106">
        <v>1.7529917323999999</v>
      </c>
      <c r="AO12" s="106">
        <v>8.5409332999999994E-3</v>
      </c>
      <c r="AP12" s="108">
        <v>1.6356287538000001</v>
      </c>
      <c r="AQ12" s="106">
        <v>1.5302406367000001</v>
      </c>
      <c r="AR12" s="106">
        <v>1.7482749812</v>
      </c>
      <c r="AS12" s="106">
        <v>0.90178732120000005</v>
      </c>
      <c r="AT12" s="106">
        <v>0.83492021819999995</v>
      </c>
      <c r="AU12" s="106">
        <v>0.97400967770000002</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t="s">
        <v>28</v>
      </c>
      <c r="BL12" s="105" t="s">
        <v>28</v>
      </c>
      <c r="BM12" s="105">
        <v>3</v>
      </c>
      <c r="BN12" s="105" t="s">
        <v>28</v>
      </c>
      <c r="BO12" s="105" t="s">
        <v>28</v>
      </c>
      <c r="BP12" s="105" t="s">
        <v>28</v>
      </c>
      <c r="BQ12" s="105" t="s">
        <v>28</v>
      </c>
      <c r="BR12" s="106" t="s">
        <v>28</v>
      </c>
      <c r="BS12" s="106" t="s">
        <v>28</v>
      </c>
      <c r="BT12" s="106" t="s">
        <v>28</v>
      </c>
      <c r="BU12" s="106" t="s">
        <v>28</v>
      </c>
      <c r="BV12" s="115">
        <v>3</v>
      </c>
      <c r="BW12" s="116">
        <v>622</v>
      </c>
      <c r="BX12" s="116">
        <v>721</v>
      </c>
      <c r="BY12" s="116">
        <v>866</v>
      </c>
    </row>
    <row r="13" spans="1:77" x14ac:dyDescent="0.3">
      <c r="A13" t="s">
        <v>41</v>
      </c>
      <c r="B13" s="105">
        <v>539</v>
      </c>
      <c r="C13" s="105">
        <v>47007</v>
      </c>
      <c r="D13" s="117">
        <v>1.6533243757</v>
      </c>
      <c r="E13" s="106">
        <v>1.5064936761000001</v>
      </c>
      <c r="F13" s="106">
        <v>1.8144659581</v>
      </c>
      <c r="G13" s="106">
        <v>6.9930315800000004E-2</v>
      </c>
      <c r="H13" s="108">
        <v>1.1466377348000001</v>
      </c>
      <c r="I13" s="106">
        <v>1.0538101661999999</v>
      </c>
      <c r="J13" s="106">
        <v>1.2476422575999999</v>
      </c>
      <c r="K13" s="106">
        <v>0.91759495449999995</v>
      </c>
      <c r="L13" s="106">
        <v>0.83610392280000001</v>
      </c>
      <c r="M13" s="106">
        <v>1.0070285255</v>
      </c>
      <c r="N13" s="106" t="s">
        <v>28</v>
      </c>
      <c r="O13" s="106" t="s">
        <v>28</v>
      </c>
      <c r="P13" s="106" t="s">
        <v>28</v>
      </c>
      <c r="Q13" s="106" t="s">
        <v>28</v>
      </c>
      <c r="R13" s="112" t="s">
        <v>28</v>
      </c>
      <c r="S13" s="105">
        <v>513</v>
      </c>
      <c r="T13" s="105">
        <v>47344</v>
      </c>
      <c r="U13" s="117">
        <v>1.5258742833000001</v>
      </c>
      <c r="V13" s="106">
        <v>1.3875285632000001</v>
      </c>
      <c r="W13" s="106">
        <v>1.6780139812999999</v>
      </c>
      <c r="X13" s="106">
        <v>3.9944985699999998E-2</v>
      </c>
      <c r="Y13" s="108">
        <v>1.0835586346999999</v>
      </c>
      <c r="Z13" s="106">
        <v>0.99373583480000005</v>
      </c>
      <c r="AA13" s="106">
        <v>1.1815004285999999</v>
      </c>
      <c r="AB13" s="106">
        <v>0.90518239229999997</v>
      </c>
      <c r="AC13" s="106">
        <v>0.82311264959999997</v>
      </c>
      <c r="AD13" s="106">
        <v>0.99543502800000006</v>
      </c>
      <c r="AE13" s="105" t="s">
        <v>28</v>
      </c>
      <c r="AF13" s="106" t="s">
        <v>28</v>
      </c>
      <c r="AG13" s="106" t="s">
        <v>28</v>
      </c>
      <c r="AH13" s="106" t="s">
        <v>28</v>
      </c>
      <c r="AI13" s="112" t="s">
        <v>28</v>
      </c>
      <c r="AJ13" s="105">
        <v>735</v>
      </c>
      <c r="AK13" s="105">
        <v>53981</v>
      </c>
      <c r="AL13" s="117">
        <v>1.7362498949</v>
      </c>
      <c r="AM13" s="106">
        <v>1.5993053456999999</v>
      </c>
      <c r="AN13" s="106">
        <v>1.8849206662</v>
      </c>
      <c r="AO13" s="106">
        <v>0.39135958970000001</v>
      </c>
      <c r="AP13" s="108">
        <v>1.3615901891</v>
      </c>
      <c r="AQ13" s="106">
        <v>1.2666288377999999</v>
      </c>
      <c r="AR13" s="106">
        <v>1.4636709569999999</v>
      </c>
      <c r="AS13" s="106">
        <v>0.96470745950000003</v>
      </c>
      <c r="AT13" s="106">
        <v>0.88861735939999997</v>
      </c>
      <c r="AU13" s="106">
        <v>1.047312966</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t="s">
        <v>28</v>
      </c>
      <c r="BL13" s="105" t="s">
        <v>28</v>
      </c>
      <c r="BM13" s="105" t="s">
        <v>28</v>
      </c>
      <c r="BN13" s="105" t="s">
        <v>28</v>
      </c>
      <c r="BO13" s="105" t="s">
        <v>28</v>
      </c>
      <c r="BP13" s="105" t="s">
        <v>28</v>
      </c>
      <c r="BQ13" s="105" t="s">
        <v>28</v>
      </c>
      <c r="BR13" s="106" t="s">
        <v>28</v>
      </c>
      <c r="BS13" s="106" t="s">
        <v>28</v>
      </c>
      <c r="BT13" s="106" t="s">
        <v>28</v>
      </c>
      <c r="BU13" s="106" t="s">
        <v>28</v>
      </c>
      <c r="BV13" s="115" t="s">
        <v>28</v>
      </c>
      <c r="BW13" s="116">
        <v>539</v>
      </c>
      <c r="BX13" s="116">
        <v>513</v>
      </c>
      <c r="BY13" s="116">
        <v>735</v>
      </c>
    </row>
    <row r="14" spans="1:77" x14ac:dyDescent="0.3">
      <c r="A14" t="s">
        <v>42</v>
      </c>
      <c r="B14" s="105">
        <v>1477</v>
      </c>
      <c r="C14" s="105">
        <v>66499</v>
      </c>
      <c r="D14" s="117">
        <v>2.1482806282000002</v>
      </c>
      <c r="E14" s="106">
        <v>2.0133570905</v>
      </c>
      <c r="F14" s="106">
        <v>2.2922459603999998</v>
      </c>
      <c r="G14" s="106">
        <v>1.0696594E-7</v>
      </c>
      <c r="H14" s="108">
        <v>2.2210860314</v>
      </c>
      <c r="I14" s="106">
        <v>2.1106537376999999</v>
      </c>
      <c r="J14" s="106">
        <v>2.3372962938000001</v>
      </c>
      <c r="K14" s="106">
        <v>1.1922956523999999</v>
      </c>
      <c r="L14" s="106">
        <v>1.1174130950000001</v>
      </c>
      <c r="M14" s="106">
        <v>1.2721964053999999</v>
      </c>
      <c r="N14" s="106" t="s">
        <v>43</v>
      </c>
      <c r="O14" s="106">
        <v>0.68006414150000005</v>
      </c>
      <c r="P14" s="106">
        <v>0.63538694100000004</v>
      </c>
      <c r="Q14" s="106">
        <v>0.72788281720000003</v>
      </c>
      <c r="R14" s="112">
        <v>9.9237030000000004E-29</v>
      </c>
      <c r="S14" s="105">
        <v>1544</v>
      </c>
      <c r="T14" s="105">
        <v>70457</v>
      </c>
      <c r="U14" s="117">
        <v>2.1149496199</v>
      </c>
      <c r="V14" s="106">
        <v>1.984832747</v>
      </c>
      <c r="W14" s="106">
        <v>2.2535963805999999</v>
      </c>
      <c r="X14" s="106">
        <v>2.5216589999999998E-12</v>
      </c>
      <c r="Y14" s="108">
        <v>2.1914075251999998</v>
      </c>
      <c r="Z14" s="106">
        <v>2.0847819571000001</v>
      </c>
      <c r="AA14" s="106">
        <v>2.3034864270000002</v>
      </c>
      <c r="AB14" s="106">
        <v>1.2546349181000001</v>
      </c>
      <c r="AC14" s="106">
        <v>1.1774467096000001</v>
      </c>
      <c r="AD14" s="106">
        <v>1.3368832448000001</v>
      </c>
      <c r="AE14" s="105" t="s">
        <v>47</v>
      </c>
      <c r="AF14" s="106">
        <v>0.63101456739999995</v>
      </c>
      <c r="AG14" s="106">
        <v>0.58994519840000004</v>
      </c>
      <c r="AH14" s="106">
        <v>0.67494300389999995</v>
      </c>
      <c r="AI14" s="112">
        <v>5.352702E-41</v>
      </c>
      <c r="AJ14" s="105">
        <v>1920</v>
      </c>
      <c r="AK14" s="105">
        <v>80586</v>
      </c>
      <c r="AL14" s="117">
        <v>2.1960405052</v>
      </c>
      <c r="AM14" s="106">
        <v>2.0702838774000001</v>
      </c>
      <c r="AN14" s="106">
        <v>2.3294360514000001</v>
      </c>
      <c r="AO14" s="106">
        <v>3.74077E-11</v>
      </c>
      <c r="AP14" s="108">
        <v>2.3825478371000002</v>
      </c>
      <c r="AQ14" s="106">
        <v>2.2783251307999999</v>
      </c>
      <c r="AR14" s="106">
        <v>2.4915382441</v>
      </c>
      <c r="AS14" s="106">
        <v>1.2201795737000001</v>
      </c>
      <c r="AT14" s="106">
        <v>1.1503057858000001</v>
      </c>
      <c r="AU14" s="106">
        <v>1.2942977516</v>
      </c>
      <c r="AV14" s="105" t="s">
        <v>246</v>
      </c>
      <c r="AW14" s="106">
        <v>0.65501289460000001</v>
      </c>
      <c r="AX14" s="106">
        <v>0.6159338177</v>
      </c>
      <c r="AY14" s="106">
        <v>0.69657141690000002</v>
      </c>
      <c r="AZ14" s="112">
        <v>2.0358370000000001E-41</v>
      </c>
      <c r="BA14" s="106" t="s">
        <v>247</v>
      </c>
      <c r="BB14" s="106">
        <v>0.4219646776</v>
      </c>
      <c r="BC14" s="106">
        <v>1.118488164</v>
      </c>
      <c r="BD14" s="106">
        <v>0.85100941620000004</v>
      </c>
      <c r="BE14" s="106">
        <v>1.4700375215999999</v>
      </c>
      <c r="BF14" s="105" t="s">
        <v>243</v>
      </c>
      <c r="BG14" s="106">
        <v>0.1247276901</v>
      </c>
      <c r="BH14" s="106">
        <v>0.7988560495</v>
      </c>
      <c r="BI14" s="106">
        <v>0.59972763200000001</v>
      </c>
      <c r="BJ14" s="106">
        <v>1.0641013582000001</v>
      </c>
      <c r="BK14" s="105">
        <v>1</v>
      </c>
      <c r="BL14" s="105">
        <v>2</v>
      </c>
      <c r="BM14" s="105">
        <v>3</v>
      </c>
      <c r="BN14" s="105" t="s">
        <v>272</v>
      </c>
      <c r="BO14" s="105" t="s">
        <v>272</v>
      </c>
      <c r="BP14" s="105" t="s">
        <v>272</v>
      </c>
      <c r="BQ14" s="105" t="s">
        <v>28</v>
      </c>
      <c r="BR14" s="106" t="s">
        <v>28</v>
      </c>
      <c r="BS14" s="106" t="s">
        <v>28</v>
      </c>
      <c r="BT14" s="106" t="s">
        <v>28</v>
      </c>
      <c r="BU14" s="106" t="s">
        <v>28</v>
      </c>
      <c r="BV14" s="115" t="s">
        <v>269</v>
      </c>
      <c r="BW14" s="116">
        <v>1477</v>
      </c>
      <c r="BX14" s="116">
        <v>1544</v>
      </c>
      <c r="BY14" s="116">
        <v>1920</v>
      </c>
    </row>
    <row r="15" spans="1:77" x14ac:dyDescent="0.3">
      <c r="A15" t="s">
        <v>34</v>
      </c>
      <c r="B15" s="105">
        <v>1352</v>
      </c>
      <c r="C15" s="105">
        <v>72486</v>
      </c>
      <c r="D15" s="117">
        <v>1.9442853936</v>
      </c>
      <c r="E15" s="106">
        <v>1.8194460415</v>
      </c>
      <c r="F15" s="106">
        <v>2.0776904647999999</v>
      </c>
      <c r="G15" s="106">
        <v>2.4590836899999999E-2</v>
      </c>
      <c r="H15" s="108">
        <v>1.8651877604</v>
      </c>
      <c r="I15" s="106">
        <v>1.7683691374999999</v>
      </c>
      <c r="J15" s="106">
        <v>1.9673072254999999</v>
      </c>
      <c r="K15" s="106">
        <v>1.0790783064</v>
      </c>
      <c r="L15" s="106">
        <v>1.0097924716</v>
      </c>
      <c r="M15" s="106">
        <v>1.1531181149</v>
      </c>
      <c r="N15" s="106" t="s">
        <v>28</v>
      </c>
      <c r="O15" s="106" t="s">
        <v>28</v>
      </c>
      <c r="P15" s="106" t="s">
        <v>28</v>
      </c>
      <c r="Q15" s="106" t="s">
        <v>28</v>
      </c>
      <c r="R15" s="106" t="s">
        <v>28</v>
      </c>
      <c r="S15" s="105">
        <v>1182</v>
      </c>
      <c r="T15" s="105">
        <v>75395</v>
      </c>
      <c r="U15" s="117">
        <v>1.7488081794000001</v>
      </c>
      <c r="V15" s="106">
        <v>1.6324429118999999</v>
      </c>
      <c r="W15" s="106">
        <v>1.8734683007999999</v>
      </c>
      <c r="X15" s="106">
        <v>0.29555611590000003</v>
      </c>
      <c r="Y15" s="108">
        <v>1.567743219</v>
      </c>
      <c r="Z15" s="106">
        <v>1.4808684104000001</v>
      </c>
      <c r="AA15" s="106">
        <v>1.6597145186</v>
      </c>
      <c r="AB15" s="106">
        <v>1.0374317128999999</v>
      </c>
      <c r="AC15" s="106">
        <v>0.96840126110000002</v>
      </c>
      <c r="AD15" s="106">
        <v>1.1113828557000001</v>
      </c>
      <c r="AE15" s="105" t="s">
        <v>28</v>
      </c>
      <c r="AF15" s="105" t="s">
        <v>28</v>
      </c>
      <c r="AG15" s="105" t="s">
        <v>28</v>
      </c>
      <c r="AH15" s="105" t="s">
        <v>28</v>
      </c>
      <c r="AI15" s="105" t="s">
        <v>28</v>
      </c>
      <c r="AJ15" s="105">
        <v>1539</v>
      </c>
      <c r="AK15" s="105">
        <v>83408</v>
      </c>
      <c r="AL15" s="117">
        <v>1.9058478781999999</v>
      </c>
      <c r="AM15" s="106">
        <v>1.7898053249000001</v>
      </c>
      <c r="AN15" s="106">
        <v>2.0294140842999999</v>
      </c>
      <c r="AO15" s="106">
        <v>7.3974237999999998E-2</v>
      </c>
      <c r="AP15" s="108">
        <v>1.8451467484999999</v>
      </c>
      <c r="AQ15" s="106">
        <v>1.7552268049999999</v>
      </c>
      <c r="AR15" s="106">
        <v>1.9396732741</v>
      </c>
      <c r="AS15" s="106">
        <v>1.0589406916999999</v>
      </c>
      <c r="AT15" s="106">
        <v>0.99446430669999997</v>
      </c>
      <c r="AU15" s="106">
        <v>1.127597422</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t="s">
        <v>28</v>
      </c>
      <c r="BM15" s="105" t="s">
        <v>28</v>
      </c>
      <c r="BN15" s="105" t="s">
        <v>28</v>
      </c>
      <c r="BO15" s="105" t="s">
        <v>28</v>
      </c>
      <c r="BP15" s="105" t="s">
        <v>28</v>
      </c>
      <c r="BQ15" s="105" t="s">
        <v>28</v>
      </c>
      <c r="BR15" s="106" t="s">
        <v>28</v>
      </c>
      <c r="BS15" s="106" t="s">
        <v>28</v>
      </c>
      <c r="BT15" s="106" t="s">
        <v>28</v>
      </c>
      <c r="BU15" s="106" t="s">
        <v>28</v>
      </c>
      <c r="BV15" s="115" t="s">
        <v>28</v>
      </c>
      <c r="BW15" s="116">
        <v>1352</v>
      </c>
      <c r="BX15" s="116">
        <v>1182</v>
      </c>
      <c r="BY15" s="116">
        <v>1539</v>
      </c>
    </row>
    <row r="16" spans="1:77" x14ac:dyDescent="0.3">
      <c r="A16" t="s">
        <v>35</v>
      </c>
      <c r="B16" s="105">
        <v>1048</v>
      </c>
      <c r="C16" s="105">
        <v>73238</v>
      </c>
      <c r="D16" s="117">
        <v>1.6101583290999999</v>
      </c>
      <c r="E16" s="106">
        <v>1.4981092267</v>
      </c>
      <c r="F16" s="106">
        <v>1.7305879961999999</v>
      </c>
      <c r="G16" s="106">
        <v>2.2449947E-3</v>
      </c>
      <c r="H16" s="108">
        <v>1.4309511455999999</v>
      </c>
      <c r="I16" s="106">
        <v>1.3468868201999999</v>
      </c>
      <c r="J16" s="106">
        <v>1.5202622450000001</v>
      </c>
      <c r="K16" s="106">
        <v>0.89363780049999997</v>
      </c>
      <c r="L16" s="106">
        <v>0.83145055369999998</v>
      </c>
      <c r="M16" s="106">
        <v>0.9604762604</v>
      </c>
      <c r="N16" s="106" t="s">
        <v>28</v>
      </c>
      <c r="O16" s="105" t="s">
        <v>28</v>
      </c>
      <c r="P16" s="105" t="s">
        <v>28</v>
      </c>
      <c r="Q16" s="105" t="s">
        <v>28</v>
      </c>
      <c r="R16" s="105" t="s">
        <v>28</v>
      </c>
      <c r="S16" s="105">
        <v>1196</v>
      </c>
      <c r="T16" s="105">
        <v>81310</v>
      </c>
      <c r="U16" s="117">
        <v>1.5392668318</v>
      </c>
      <c r="V16" s="106">
        <v>1.4369365486000001</v>
      </c>
      <c r="W16" s="106">
        <v>1.6488844840000001</v>
      </c>
      <c r="X16" s="106">
        <v>9.6184704000000006E-3</v>
      </c>
      <c r="Y16" s="108">
        <v>1.4709137866999999</v>
      </c>
      <c r="Z16" s="106">
        <v>1.3898697106</v>
      </c>
      <c r="AA16" s="106">
        <v>1.5566835880000001</v>
      </c>
      <c r="AB16" s="106">
        <v>0.91312714839999998</v>
      </c>
      <c r="AC16" s="106">
        <v>0.85242255990000004</v>
      </c>
      <c r="AD16" s="106">
        <v>0.97815476550000002</v>
      </c>
      <c r="AE16" s="105" t="s">
        <v>28</v>
      </c>
      <c r="AF16" s="105" t="s">
        <v>28</v>
      </c>
      <c r="AG16" s="105" t="s">
        <v>28</v>
      </c>
      <c r="AH16" s="105" t="s">
        <v>28</v>
      </c>
      <c r="AI16" s="105" t="s">
        <v>28</v>
      </c>
      <c r="AJ16" s="105">
        <v>1452</v>
      </c>
      <c r="AK16" s="105">
        <v>84923</v>
      </c>
      <c r="AL16" s="117">
        <v>1.7823657875000001</v>
      </c>
      <c r="AM16" s="106">
        <v>1.6718732894999999</v>
      </c>
      <c r="AN16" s="106">
        <v>1.9001606284000001</v>
      </c>
      <c r="AO16" s="106">
        <v>0.76602946650000003</v>
      </c>
      <c r="AP16" s="108">
        <v>1.7097841573999999</v>
      </c>
      <c r="AQ16" s="106">
        <v>1.6240636326</v>
      </c>
      <c r="AR16" s="106">
        <v>1.8000291406</v>
      </c>
      <c r="AS16" s="106">
        <v>0.99033069819999997</v>
      </c>
      <c r="AT16" s="106">
        <v>0.92893807419999996</v>
      </c>
      <c r="AU16" s="106">
        <v>1.0557807017</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v>1</v>
      </c>
      <c r="BL16" s="105">
        <v>2</v>
      </c>
      <c r="BM16" s="105" t="s">
        <v>28</v>
      </c>
      <c r="BN16" s="105" t="s">
        <v>28</v>
      </c>
      <c r="BO16" s="105" t="s">
        <v>28</v>
      </c>
      <c r="BP16" s="105" t="s">
        <v>28</v>
      </c>
      <c r="BQ16" s="105" t="s">
        <v>28</v>
      </c>
      <c r="BR16" s="106" t="s">
        <v>28</v>
      </c>
      <c r="BS16" s="106" t="s">
        <v>28</v>
      </c>
      <c r="BT16" s="106" t="s">
        <v>28</v>
      </c>
      <c r="BU16" s="106" t="s">
        <v>28</v>
      </c>
      <c r="BV16" s="115" t="s">
        <v>450</v>
      </c>
      <c r="BW16" s="116">
        <v>1048</v>
      </c>
      <c r="BX16" s="116">
        <v>1196</v>
      </c>
      <c r="BY16" s="116">
        <v>1452</v>
      </c>
    </row>
    <row r="17" spans="1:77" x14ac:dyDescent="0.3">
      <c r="A17" t="s">
        <v>36</v>
      </c>
      <c r="B17" s="105">
        <v>922</v>
      </c>
      <c r="C17" s="105">
        <v>75901</v>
      </c>
      <c r="D17" s="117">
        <v>1.5459752246</v>
      </c>
      <c r="E17" s="106">
        <v>1.4335174406</v>
      </c>
      <c r="F17" s="106">
        <v>1.6672551916</v>
      </c>
      <c r="G17" s="106">
        <v>7.0666000000000004E-5</v>
      </c>
      <c r="H17" s="108">
        <v>1.2147402538000001</v>
      </c>
      <c r="I17" s="106">
        <v>1.1388082203000001</v>
      </c>
      <c r="J17" s="106">
        <v>1.2957351885999999</v>
      </c>
      <c r="K17" s="106">
        <v>0.85801618040000005</v>
      </c>
      <c r="L17" s="106">
        <v>0.79560211530000002</v>
      </c>
      <c r="M17" s="106">
        <v>0.92532655669999997</v>
      </c>
      <c r="N17" s="106" t="s">
        <v>28</v>
      </c>
      <c r="O17" s="105" t="s">
        <v>28</v>
      </c>
      <c r="P17" s="105" t="s">
        <v>28</v>
      </c>
      <c r="Q17" s="105" t="s">
        <v>28</v>
      </c>
      <c r="R17" s="105" t="s">
        <v>28</v>
      </c>
      <c r="S17" s="105">
        <v>1051</v>
      </c>
      <c r="T17" s="105">
        <v>80960</v>
      </c>
      <c r="U17" s="117">
        <v>1.4425960014999999</v>
      </c>
      <c r="V17" s="106">
        <v>1.3426325363</v>
      </c>
      <c r="W17" s="106">
        <v>1.5500020798</v>
      </c>
      <c r="X17" s="106">
        <v>2.1313499999999998E-5</v>
      </c>
      <c r="Y17" s="108">
        <v>1.2981719368</v>
      </c>
      <c r="Z17" s="106">
        <v>1.2220136768000001</v>
      </c>
      <c r="AA17" s="106">
        <v>1.3790765270000001</v>
      </c>
      <c r="AB17" s="106">
        <v>0.85577987259999999</v>
      </c>
      <c r="AC17" s="106">
        <v>0.79647933280000005</v>
      </c>
      <c r="AD17" s="106">
        <v>0.91949553510000004</v>
      </c>
      <c r="AE17" s="105" t="s">
        <v>28</v>
      </c>
      <c r="AF17" s="105" t="s">
        <v>28</v>
      </c>
      <c r="AG17" s="105" t="s">
        <v>28</v>
      </c>
      <c r="AH17" s="105" t="s">
        <v>28</v>
      </c>
      <c r="AI17" s="105" t="s">
        <v>28</v>
      </c>
      <c r="AJ17" s="105">
        <v>1250</v>
      </c>
      <c r="AK17" s="105">
        <v>84716</v>
      </c>
      <c r="AL17" s="117">
        <v>1.5449481784000001</v>
      </c>
      <c r="AM17" s="106">
        <v>1.4442513874</v>
      </c>
      <c r="AN17" s="106">
        <v>1.6526657995</v>
      </c>
      <c r="AO17" s="106">
        <v>9.0143618000000008E-6</v>
      </c>
      <c r="AP17" s="108">
        <v>1.4755182019999999</v>
      </c>
      <c r="AQ17" s="106">
        <v>1.3959470844999999</v>
      </c>
      <c r="AR17" s="106">
        <v>1.5596249949000001</v>
      </c>
      <c r="AS17" s="106">
        <v>0.85841504530000001</v>
      </c>
      <c r="AT17" s="106">
        <v>0.8024651813</v>
      </c>
      <c r="AU17" s="106">
        <v>0.91826587260000003</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v>1</v>
      </c>
      <c r="BL17" s="105">
        <v>2</v>
      </c>
      <c r="BM17" s="105">
        <v>3</v>
      </c>
      <c r="BN17" s="105" t="s">
        <v>28</v>
      </c>
      <c r="BO17" s="105" t="s">
        <v>28</v>
      </c>
      <c r="BP17" s="105" t="s">
        <v>28</v>
      </c>
      <c r="BQ17" s="105" t="s">
        <v>28</v>
      </c>
      <c r="BR17" s="106" t="s">
        <v>28</v>
      </c>
      <c r="BS17" s="106" t="s">
        <v>28</v>
      </c>
      <c r="BT17" s="106" t="s">
        <v>28</v>
      </c>
      <c r="BU17" s="106" t="s">
        <v>28</v>
      </c>
      <c r="BV17" s="115" t="s">
        <v>269</v>
      </c>
      <c r="BW17" s="116">
        <v>922</v>
      </c>
      <c r="BX17" s="116">
        <v>1051</v>
      </c>
      <c r="BY17" s="116">
        <v>1250</v>
      </c>
    </row>
    <row r="18" spans="1:77" x14ac:dyDescent="0.3">
      <c r="A18" t="s">
        <v>44</v>
      </c>
      <c r="B18" s="105">
        <v>863</v>
      </c>
      <c r="C18" s="105">
        <v>80835</v>
      </c>
      <c r="D18" s="117">
        <v>1.3511220078999999</v>
      </c>
      <c r="E18" s="106">
        <v>1.2507063357999999</v>
      </c>
      <c r="F18" s="106">
        <v>1.4595997701000001</v>
      </c>
      <c r="G18" s="106">
        <v>2.762861E-13</v>
      </c>
      <c r="H18" s="108">
        <v>1.0676068535000001</v>
      </c>
      <c r="I18" s="106">
        <v>0.99870245059999996</v>
      </c>
      <c r="J18" s="106">
        <v>1.1412652416</v>
      </c>
      <c r="K18" s="106">
        <v>0.74987265390000002</v>
      </c>
      <c r="L18" s="106">
        <v>0.69414196039999998</v>
      </c>
      <c r="M18" s="106">
        <v>0.81007780699999998</v>
      </c>
      <c r="N18" s="106" t="s">
        <v>28</v>
      </c>
      <c r="O18" s="105" t="s">
        <v>28</v>
      </c>
      <c r="P18" s="105" t="s">
        <v>28</v>
      </c>
      <c r="Q18" s="105" t="s">
        <v>28</v>
      </c>
      <c r="R18" s="105" t="s">
        <v>28</v>
      </c>
      <c r="S18" s="105">
        <v>862</v>
      </c>
      <c r="T18" s="105">
        <v>86234</v>
      </c>
      <c r="U18" s="117">
        <v>1.1672337338000001</v>
      </c>
      <c r="V18" s="106">
        <v>1.0805292432</v>
      </c>
      <c r="W18" s="106">
        <v>1.2608956194000001</v>
      </c>
      <c r="X18" s="106">
        <v>1.027836E-20</v>
      </c>
      <c r="Y18" s="108">
        <v>0.99960572400000003</v>
      </c>
      <c r="Z18" s="106">
        <v>0.93505400500000002</v>
      </c>
      <c r="AA18" s="106">
        <v>1.0686137892000001</v>
      </c>
      <c r="AB18" s="106">
        <v>0.69242888170000005</v>
      </c>
      <c r="AC18" s="106">
        <v>0.64099385900000005</v>
      </c>
      <c r="AD18" s="106">
        <v>0.74799118490000005</v>
      </c>
      <c r="AE18" s="105" t="s">
        <v>28</v>
      </c>
      <c r="AF18" s="105" t="s">
        <v>28</v>
      </c>
      <c r="AG18" s="105" t="s">
        <v>28</v>
      </c>
      <c r="AH18" s="105" t="s">
        <v>28</v>
      </c>
      <c r="AI18" s="105" t="s">
        <v>28</v>
      </c>
      <c r="AJ18" s="105">
        <v>1076</v>
      </c>
      <c r="AK18" s="105">
        <v>89699</v>
      </c>
      <c r="AL18" s="117">
        <v>1.2930111765000001</v>
      </c>
      <c r="AM18" s="106">
        <v>1.204371453</v>
      </c>
      <c r="AN18" s="106">
        <v>1.3881746354</v>
      </c>
      <c r="AO18" s="106">
        <v>7.0729180000000003E-20</v>
      </c>
      <c r="AP18" s="108">
        <v>1.1995674422</v>
      </c>
      <c r="AQ18" s="106">
        <v>1.1299919065999999</v>
      </c>
      <c r="AR18" s="106">
        <v>1.2734268627000001</v>
      </c>
      <c r="AS18" s="106">
        <v>0.7184320246</v>
      </c>
      <c r="AT18" s="106">
        <v>0.66918139379999997</v>
      </c>
      <c r="AU18" s="106">
        <v>0.77130741930000002</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6" t="s">
        <v>28</v>
      </c>
      <c r="BS18" s="106" t="s">
        <v>28</v>
      </c>
      <c r="BT18" s="106" t="s">
        <v>28</v>
      </c>
      <c r="BU18" s="106" t="s">
        <v>28</v>
      </c>
      <c r="BV18" s="115" t="s">
        <v>269</v>
      </c>
      <c r="BW18" s="116">
        <v>863</v>
      </c>
      <c r="BX18" s="116">
        <v>862</v>
      </c>
      <c r="BY18" s="116">
        <v>1076</v>
      </c>
    </row>
    <row r="19" spans="1:77" x14ac:dyDescent="0.3">
      <c r="A19" t="s">
        <v>45</v>
      </c>
      <c r="B19" s="105">
        <v>10256</v>
      </c>
      <c r="C19" s="105">
        <v>603466</v>
      </c>
      <c r="D19" s="117">
        <v>1.8018019472</v>
      </c>
      <c r="E19" s="106">
        <v>1.7272019816999999</v>
      </c>
      <c r="F19" s="106">
        <v>1.8796239764</v>
      </c>
      <c r="G19" s="106" t="s">
        <v>28</v>
      </c>
      <c r="H19" s="108">
        <v>1.6995157970999999</v>
      </c>
      <c r="I19" s="106">
        <v>1.6669404904</v>
      </c>
      <c r="J19" s="106">
        <v>1.7327276895999999</v>
      </c>
      <c r="K19" s="106" t="s">
        <v>28</v>
      </c>
      <c r="L19" s="106" t="s">
        <v>28</v>
      </c>
      <c r="M19" s="106" t="s">
        <v>28</v>
      </c>
      <c r="N19" s="106" t="s">
        <v>28</v>
      </c>
      <c r="O19" s="105" t="s">
        <v>28</v>
      </c>
      <c r="P19" s="105" t="s">
        <v>28</v>
      </c>
      <c r="Q19" s="105" t="s">
        <v>28</v>
      </c>
      <c r="R19" s="105" t="s">
        <v>28</v>
      </c>
      <c r="S19" s="105">
        <v>10502</v>
      </c>
      <c r="T19" s="105">
        <v>640229</v>
      </c>
      <c r="U19" s="117">
        <v>1.6857091966</v>
      </c>
      <c r="V19" s="106">
        <v>1.6163555329999999</v>
      </c>
      <c r="W19" s="106">
        <v>1.7580386478000001</v>
      </c>
      <c r="X19" s="106" t="s">
        <v>28</v>
      </c>
      <c r="Y19" s="108">
        <v>1.6403505621000001</v>
      </c>
      <c r="Z19" s="106">
        <v>1.6092761921000001</v>
      </c>
      <c r="AA19" s="106">
        <v>1.6720249636</v>
      </c>
      <c r="AB19" s="106" t="s">
        <v>28</v>
      </c>
      <c r="AC19" s="106" t="s">
        <v>28</v>
      </c>
      <c r="AD19" s="106" t="s">
        <v>28</v>
      </c>
      <c r="AE19" s="105" t="s">
        <v>28</v>
      </c>
      <c r="AF19" s="105" t="s">
        <v>28</v>
      </c>
      <c r="AG19" s="105" t="s">
        <v>28</v>
      </c>
      <c r="AH19" s="105" t="s">
        <v>28</v>
      </c>
      <c r="AI19" s="105" t="s">
        <v>28</v>
      </c>
      <c r="AJ19" s="105">
        <v>12319</v>
      </c>
      <c r="AK19" s="105">
        <v>684477</v>
      </c>
      <c r="AL19" s="117">
        <v>1.7997682902000001</v>
      </c>
      <c r="AM19" s="106">
        <v>1.7682655705000001</v>
      </c>
      <c r="AN19" s="106">
        <v>1.8318322499999999</v>
      </c>
      <c r="AO19" s="106" t="s">
        <v>28</v>
      </c>
      <c r="AP19" s="108">
        <v>1.7997682902000001</v>
      </c>
      <c r="AQ19" s="106">
        <v>1.7682655705000001</v>
      </c>
      <c r="AR19" s="106">
        <v>1.8318322499999999</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10256</v>
      </c>
      <c r="BX19" s="116">
        <v>10502</v>
      </c>
      <c r="BY19" s="116">
        <v>12319</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466</v>
      </c>
      <c r="B1" s="61"/>
      <c r="C1" s="61"/>
      <c r="D1" s="61"/>
      <c r="E1" s="61"/>
      <c r="F1" s="61"/>
      <c r="G1" s="61"/>
      <c r="H1" s="61"/>
      <c r="I1" s="61"/>
      <c r="J1" s="61"/>
      <c r="K1" s="61"/>
      <c r="L1" s="61"/>
    </row>
    <row r="2" spans="1:16" s="62" customFormat="1" ht="18.899999999999999" customHeight="1" x14ac:dyDescent="0.3">
      <c r="A2" s="1" t="s">
        <v>453</v>
      </c>
      <c r="B2" s="63"/>
      <c r="C2" s="63"/>
      <c r="D2" s="63"/>
      <c r="E2" s="63"/>
      <c r="F2" s="63"/>
      <c r="G2" s="63"/>
      <c r="H2" s="63"/>
      <c r="I2" s="63"/>
      <c r="J2" s="63"/>
      <c r="K2" s="61"/>
      <c r="L2" s="61"/>
    </row>
    <row r="3" spans="1:16" s="66" customFormat="1" ht="54" customHeight="1" x14ac:dyDescent="0.3">
      <c r="A3" s="104" t="s">
        <v>457</v>
      </c>
      <c r="B3" s="64" t="s">
        <v>429</v>
      </c>
      <c r="C3" s="64" t="s">
        <v>435</v>
      </c>
      <c r="D3" s="64" t="s">
        <v>432</v>
      </c>
      <c r="E3" s="64" t="s">
        <v>430</v>
      </c>
      <c r="F3" s="64" t="s">
        <v>436</v>
      </c>
      <c r="G3" s="64" t="s">
        <v>433</v>
      </c>
      <c r="H3" s="64" t="s">
        <v>431</v>
      </c>
      <c r="I3" s="64" t="s">
        <v>464</v>
      </c>
      <c r="J3" s="64" t="s">
        <v>434</v>
      </c>
      <c r="O3" s="67"/>
      <c r="P3" s="67"/>
    </row>
    <row r="4" spans="1:16" s="62" customFormat="1" ht="18.899999999999999" customHeight="1" x14ac:dyDescent="0.3">
      <c r="A4" s="83" t="s">
        <v>289</v>
      </c>
      <c r="B4" s="69">
        <v>496</v>
      </c>
      <c r="C4" s="70">
        <v>1.3304364152999999</v>
      </c>
      <c r="D4" s="70">
        <v>1.5154183328999999</v>
      </c>
      <c r="E4" s="69">
        <v>506</v>
      </c>
      <c r="F4" s="70">
        <v>1.1940721163000001</v>
      </c>
      <c r="G4" s="70">
        <v>1.3021408973999999</v>
      </c>
      <c r="H4" s="69">
        <v>686</v>
      </c>
      <c r="I4" s="70">
        <v>1.4230593702000001</v>
      </c>
      <c r="J4" s="84">
        <v>1.4684868230999999</v>
      </c>
    </row>
    <row r="5" spans="1:16" s="62" customFormat="1" ht="18.899999999999999" customHeight="1" x14ac:dyDescent="0.3">
      <c r="A5" s="83" t="s">
        <v>290</v>
      </c>
      <c r="B5" s="69">
        <v>320</v>
      </c>
      <c r="C5" s="70">
        <v>1.5882469723999999</v>
      </c>
      <c r="D5" s="70">
        <v>1.5491013901999999</v>
      </c>
      <c r="E5" s="69">
        <v>331</v>
      </c>
      <c r="F5" s="70">
        <v>1.5807822723</v>
      </c>
      <c r="G5" s="70">
        <v>1.3842733328000001</v>
      </c>
      <c r="H5" s="69">
        <v>421</v>
      </c>
      <c r="I5" s="70">
        <v>1.8712774469</v>
      </c>
      <c r="J5" s="84">
        <v>1.5186213029</v>
      </c>
    </row>
    <row r="6" spans="1:16" s="62" customFormat="1" ht="18.899999999999999" customHeight="1" x14ac:dyDescent="0.3">
      <c r="A6" s="83" t="s">
        <v>291</v>
      </c>
      <c r="B6" s="69">
        <v>401</v>
      </c>
      <c r="C6" s="70">
        <v>1.3845250837</v>
      </c>
      <c r="D6" s="70">
        <v>1.5928481139999999</v>
      </c>
      <c r="E6" s="69">
        <v>427</v>
      </c>
      <c r="F6" s="70">
        <v>1.3399441428000001</v>
      </c>
      <c r="G6" s="70">
        <v>1.4735370480000001</v>
      </c>
      <c r="H6" s="69">
        <v>528</v>
      </c>
      <c r="I6" s="70">
        <v>1.4935083303000001</v>
      </c>
      <c r="J6" s="84">
        <v>1.5640457817</v>
      </c>
    </row>
    <row r="7" spans="1:16" s="62" customFormat="1" ht="18.899999999999999" customHeight="1" x14ac:dyDescent="0.3">
      <c r="A7" s="83" t="s">
        <v>292</v>
      </c>
      <c r="B7" s="69">
        <v>583</v>
      </c>
      <c r="C7" s="70">
        <v>1.7019413224</v>
      </c>
      <c r="D7" s="70">
        <v>1.7971857126999999</v>
      </c>
      <c r="E7" s="69">
        <v>591</v>
      </c>
      <c r="F7" s="70">
        <v>1.5972972972999999</v>
      </c>
      <c r="G7" s="70">
        <v>1.5810530716</v>
      </c>
      <c r="H7" s="69">
        <v>710</v>
      </c>
      <c r="I7" s="70">
        <v>1.8229902174999999</v>
      </c>
      <c r="J7" s="84">
        <v>1.6401578161000001</v>
      </c>
    </row>
    <row r="8" spans="1:16" s="62" customFormat="1" ht="18.899999999999999" customHeight="1" x14ac:dyDescent="0.3">
      <c r="A8" s="83" t="s">
        <v>293</v>
      </c>
      <c r="B8" s="69">
        <v>259</v>
      </c>
      <c r="C8" s="70">
        <v>1.5259529841999999</v>
      </c>
      <c r="D8" s="70">
        <v>2.0677882282</v>
      </c>
      <c r="E8" s="69">
        <v>282</v>
      </c>
      <c r="F8" s="70">
        <v>1.5232539297000001</v>
      </c>
      <c r="G8" s="70">
        <v>1.8796554146</v>
      </c>
      <c r="H8" s="69">
        <v>356</v>
      </c>
      <c r="I8" s="70">
        <v>1.7212203259000001</v>
      </c>
      <c r="J8" s="84">
        <v>2.0493728814000001</v>
      </c>
    </row>
    <row r="9" spans="1:16" s="62" customFormat="1" ht="18.899999999999999" customHeight="1" x14ac:dyDescent="0.3">
      <c r="A9" s="83" t="s">
        <v>294</v>
      </c>
      <c r="B9" s="69">
        <v>618</v>
      </c>
      <c r="C9" s="70">
        <v>1.8028530587</v>
      </c>
      <c r="D9" s="70">
        <v>2.0095371513</v>
      </c>
      <c r="E9" s="69">
        <v>674</v>
      </c>
      <c r="F9" s="70">
        <v>1.8107084330000001</v>
      </c>
      <c r="G9" s="70">
        <v>1.9084934551999999</v>
      </c>
      <c r="H9" s="69">
        <v>710</v>
      </c>
      <c r="I9" s="70">
        <v>1.7336100597999999</v>
      </c>
      <c r="J9" s="84">
        <v>1.7534912866000001</v>
      </c>
    </row>
    <row r="10" spans="1:16" s="62" customFormat="1" ht="18.899999999999999" customHeight="1" x14ac:dyDescent="0.3">
      <c r="A10" s="83" t="s">
        <v>295</v>
      </c>
      <c r="B10" s="69">
        <v>461</v>
      </c>
      <c r="C10" s="70">
        <v>1.5975880232999999</v>
      </c>
      <c r="D10" s="70">
        <v>1.5050351026</v>
      </c>
      <c r="E10" s="69">
        <v>497</v>
      </c>
      <c r="F10" s="70">
        <v>1.6522606383</v>
      </c>
      <c r="G10" s="70">
        <v>1.5587747190000001</v>
      </c>
      <c r="H10" s="69">
        <v>608</v>
      </c>
      <c r="I10" s="70">
        <v>1.9159865125</v>
      </c>
      <c r="J10" s="84">
        <v>1.75233412</v>
      </c>
    </row>
    <row r="11" spans="1:16" s="62" customFormat="1" ht="18.899999999999999" customHeight="1" x14ac:dyDescent="0.3">
      <c r="A11" s="83" t="s">
        <v>296</v>
      </c>
      <c r="B11" s="69">
        <v>935</v>
      </c>
      <c r="C11" s="70">
        <v>1.908474853</v>
      </c>
      <c r="D11" s="70">
        <v>1.9463702681999999</v>
      </c>
      <c r="E11" s="69">
        <v>946</v>
      </c>
      <c r="F11" s="70">
        <v>1.8458176425999999</v>
      </c>
      <c r="G11" s="70">
        <v>1.7941231441000001</v>
      </c>
      <c r="H11" s="69">
        <v>1103</v>
      </c>
      <c r="I11" s="70">
        <v>2.0347550176999998</v>
      </c>
      <c r="J11" s="84">
        <v>1.8819511086</v>
      </c>
    </row>
    <row r="12" spans="1:16" s="62" customFormat="1" ht="18.899999999999999" customHeight="1" x14ac:dyDescent="0.3">
      <c r="A12" s="83" t="s">
        <v>297</v>
      </c>
      <c r="B12" s="69">
        <v>204</v>
      </c>
      <c r="C12" s="70">
        <v>1.3657360916000001</v>
      </c>
      <c r="D12" s="70">
        <v>1.9516066938000001</v>
      </c>
      <c r="E12" s="69">
        <v>198</v>
      </c>
      <c r="F12" s="70">
        <v>1.2407569870999999</v>
      </c>
      <c r="G12" s="70">
        <v>1.6289046121999999</v>
      </c>
      <c r="H12" s="69">
        <v>250</v>
      </c>
      <c r="I12" s="70">
        <v>1.4660177095</v>
      </c>
      <c r="J12" s="84">
        <v>1.7205890695999999</v>
      </c>
    </row>
    <row r="13" spans="1:16" s="62" customFormat="1" ht="18.899999999999999" customHeight="1" x14ac:dyDescent="0.3">
      <c r="A13" s="83" t="s">
        <v>298</v>
      </c>
      <c r="B13" s="69">
        <v>662</v>
      </c>
      <c r="C13" s="70">
        <v>2.0560921825</v>
      </c>
      <c r="D13" s="70">
        <v>1.8811774831000001</v>
      </c>
      <c r="E13" s="69">
        <v>608</v>
      </c>
      <c r="F13" s="70">
        <v>1.8586451454999999</v>
      </c>
      <c r="G13" s="70">
        <v>1.6681077273</v>
      </c>
      <c r="H13" s="69">
        <v>855</v>
      </c>
      <c r="I13" s="70">
        <v>2.5078461854</v>
      </c>
      <c r="J13" s="84">
        <v>2.1851208738999999</v>
      </c>
    </row>
    <row r="14" spans="1:16" s="62" customFormat="1" ht="18.899999999999999" customHeight="1" x14ac:dyDescent="0.3">
      <c r="A14" s="83" t="s">
        <v>299</v>
      </c>
      <c r="B14" s="69">
        <v>443</v>
      </c>
      <c r="C14" s="70">
        <v>1.3871492986</v>
      </c>
      <c r="D14" s="70">
        <v>1.7094531412</v>
      </c>
      <c r="E14" s="69">
        <v>484</v>
      </c>
      <c r="F14" s="70">
        <v>1.4770507813</v>
      </c>
      <c r="G14" s="70">
        <v>1.8109988491</v>
      </c>
      <c r="H14" s="69">
        <v>522</v>
      </c>
      <c r="I14" s="70">
        <v>1.5806207419</v>
      </c>
      <c r="J14" s="84">
        <v>1.8371058411000001</v>
      </c>
    </row>
    <row r="15" spans="1:16" s="62" customFormat="1" ht="18.899999999999999" customHeight="1" x14ac:dyDescent="0.3">
      <c r="A15" s="83" t="s">
        <v>300</v>
      </c>
      <c r="B15" s="69">
        <v>427</v>
      </c>
      <c r="C15" s="70">
        <v>2.2093444404000002</v>
      </c>
      <c r="D15" s="70">
        <v>2.8740152353999999</v>
      </c>
      <c r="E15" s="69">
        <v>409</v>
      </c>
      <c r="F15" s="70">
        <v>1.9948300248999999</v>
      </c>
      <c r="G15" s="70">
        <v>2.6717535159999999</v>
      </c>
      <c r="H15" s="69">
        <v>415</v>
      </c>
      <c r="I15" s="70">
        <v>1.9865964575999999</v>
      </c>
      <c r="J15" s="84">
        <v>2.5666645873</v>
      </c>
    </row>
    <row r="16" spans="1:16" s="62" customFormat="1" ht="18.899999999999999" customHeight="1" x14ac:dyDescent="0.3">
      <c r="A16" s="83" t="s">
        <v>301</v>
      </c>
      <c r="B16" s="69">
        <v>5917</v>
      </c>
      <c r="C16" s="70">
        <v>1.6879863980000001</v>
      </c>
      <c r="D16" s="70">
        <v>1.8368633649999999</v>
      </c>
      <c r="E16" s="69">
        <v>5986</v>
      </c>
      <c r="F16" s="70">
        <v>1.6019182342</v>
      </c>
      <c r="G16" s="70">
        <v>1.6928514401000001</v>
      </c>
      <c r="H16" s="69">
        <v>7193</v>
      </c>
      <c r="I16" s="70">
        <v>1.7974636097000001</v>
      </c>
      <c r="J16" s="84">
        <v>1.8057392350999999</v>
      </c>
    </row>
    <row r="17" spans="1:10" s="62" customFormat="1" ht="18.899999999999999" customHeight="1" x14ac:dyDescent="0.3">
      <c r="A17" s="83" t="s">
        <v>302</v>
      </c>
      <c r="B17" s="69">
        <v>8</v>
      </c>
      <c r="C17" s="70">
        <v>1.8181818182</v>
      </c>
      <c r="D17" s="70">
        <v>3.2029811947</v>
      </c>
      <c r="E17" s="69">
        <v>7</v>
      </c>
      <c r="F17" s="70">
        <v>1.6203703704000001</v>
      </c>
      <c r="G17" s="70">
        <v>2.6275078965000001</v>
      </c>
      <c r="H17" s="69">
        <v>6</v>
      </c>
      <c r="I17" s="70">
        <v>1.3605442177</v>
      </c>
      <c r="J17" s="84">
        <v>1.9468694801999999</v>
      </c>
    </row>
    <row r="18" spans="1:10" s="62" customFormat="1" ht="18.899999999999999" customHeight="1" x14ac:dyDescent="0.3">
      <c r="A18" s="85" t="s">
        <v>169</v>
      </c>
      <c r="B18" s="86">
        <v>5817</v>
      </c>
      <c r="C18" s="87">
        <v>1.6687512909</v>
      </c>
      <c r="D18" s="87">
        <v>1.7907277197</v>
      </c>
      <c r="E18" s="86">
        <v>5960</v>
      </c>
      <c r="F18" s="87">
        <v>1.6037801852</v>
      </c>
      <c r="G18" s="87">
        <v>1.6566681267000001</v>
      </c>
      <c r="H18" s="86">
        <v>7170</v>
      </c>
      <c r="I18" s="87">
        <v>1.8011228758</v>
      </c>
      <c r="J18" s="88">
        <v>1.7902957021000001</v>
      </c>
    </row>
    <row r="19" spans="1:10" s="62" customFormat="1" ht="18.899999999999999" customHeight="1" x14ac:dyDescent="0.3">
      <c r="A19" s="89" t="s">
        <v>29</v>
      </c>
      <c r="B19" s="90">
        <v>10256</v>
      </c>
      <c r="C19" s="91">
        <v>1.6995157970999999</v>
      </c>
      <c r="D19" s="91">
        <v>1.8117158992</v>
      </c>
      <c r="E19" s="90">
        <v>10502</v>
      </c>
      <c r="F19" s="91">
        <v>1.6403505621000001</v>
      </c>
      <c r="G19" s="91">
        <v>1.6924232225</v>
      </c>
      <c r="H19" s="90">
        <v>12319</v>
      </c>
      <c r="I19" s="91">
        <v>1.7997682902000001</v>
      </c>
      <c r="J19" s="92">
        <v>1.7997682902000001</v>
      </c>
    </row>
    <row r="20" spans="1:10" ht="18.899999999999999" customHeight="1" x14ac:dyDescent="0.25">
      <c r="A20" s="77" t="s">
        <v>422</v>
      </c>
    </row>
    <row r="22" spans="1:10" ht="15.6" x14ac:dyDescent="0.3">
      <c r="A22" s="122" t="s">
        <v>461</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467</v>
      </c>
      <c r="B1" s="61"/>
      <c r="C1" s="61"/>
      <c r="D1" s="61"/>
      <c r="E1" s="61"/>
      <c r="F1" s="61"/>
      <c r="G1" s="61"/>
      <c r="H1" s="61"/>
      <c r="I1" s="61"/>
      <c r="J1" s="61"/>
      <c r="K1" s="61"/>
      <c r="L1" s="61"/>
    </row>
    <row r="2" spans="1:16" s="62" customFormat="1" ht="18.899999999999999" customHeight="1" x14ac:dyDescent="0.3">
      <c r="A2" s="1" t="s">
        <v>453</v>
      </c>
      <c r="B2" s="63"/>
      <c r="C2" s="63"/>
      <c r="D2" s="63"/>
      <c r="E2" s="63"/>
      <c r="F2" s="63"/>
      <c r="G2" s="63"/>
      <c r="H2" s="63"/>
      <c r="I2" s="63"/>
      <c r="J2" s="63"/>
      <c r="K2" s="61"/>
      <c r="L2" s="61"/>
    </row>
    <row r="3" spans="1:16" s="66" customFormat="1" ht="54" customHeight="1" x14ac:dyDescent="0.3">
      <c r="A3" s="104" t="s">
        <v>458</v>
      </c>
      <c r="B3" s="64" t="s">
        <v>429</v>
      </c>
      <c r="C3" s="64" t="s">
        <v>435</v>
      </c>
      <c r="D3" s="64" t="s">
        <v>432</v>
      </c>
      <c r="E3" s="64" t="s">
        <v>430</v>
      </c>
      <c r="F3" s="64" t="s">
        <v>436</v>
      </c>
      <c r="G3" s="64" t="s">
        <v>433</v>
      </c>
      <c r="H3" s="64" t="s">
        <v>431</v>
      </c>
      <c r="I3" s="64" t="s">
        <v>464</v>
      </c>
      <c r="J3" s="64" t="s">
        <v>434</v>
      </c>
      <c r="O3" s="67"/>
      <c r="P3" s="67"/>
    </row>
    <row r="4" spans="1:16" s="62" customFormat="1" ht="18.899999999999999" customHeight="1" x14ac:dyDescent="0.3">
      <c r="A4" s="83" t="s">
        <v>303</v>
      </c>
      <c r="B4" s="69">
        <v>201</v>
      </c>
      <c r="C4" s="70">
        <v>1.0107613395999999</v>
      </c>
      <c r="D4" s="70">
        <v>1.3106226725000001</v>
      </c>
      <c r="E4" s="69">
        <v>234</v>
      </c>
      <c r="F4" s="70">
        <v>0.97634247090000004</v>
      </c>
      <c r="G4" s="70">
        <v>1.2308939547</v>
      </c>
      <c r="H4" s="69">
        <v>323</v>
      </c>
      <c r="I4" s="70">
        <v>1.1073399842</v>
      </c>
      <c r="J4" s="84">
        <v>1.3434943080999999</v>
      </c>
    </row>
    <row r="5" spans="1:16" s="62" customFormat="1" ht="18.899999999999999" customHeight="1" x14ac:dyDescent="0.3">
      <c r="A5" s="83" t="s">
        <v>304</v>
      </c>
      <c r="B5" s="69">
        <v>295</v>
      </c>
      <c r="C5" s="70">
        <v>1.6958896235000001</v>
      </c>
      <c r="D5" s="70">
        <v>1.5649888568999999</v>
      </c>
      <c r="E5" s="69">
        <v>272</v>
      </c>
      <c r="F5" s="70">
        <v>1.4775381607</v>
      </c>
      <c r="G5" s="70">
        <v>1.2794798382000001</v>
      </c>
      <c r="H5" s="69">
        <v>363</v>
      </c>
      <c r="I5" s="70">
        <v>1.9068130483000001</v>
      </c>
      <c r="J5" s="84">
        <v>1.5093278855000001</v>
      </c>
    </row>
    <row r="6" spans="1:16" s="62" customFormat="1" ht="18.899999999999999" customHeight="1" x14ac:dyDescent="0.3">
      <c r="A6" s="83" t="s">
        <v>290</v>
      </c>
      <c r="B6" s="69">
        <v>320</v>
      </c>
      <c r="C6" s="70">
        <v>1.5882469723999999</v>
      </c>
      <c r="D6" s="70">
        <v>1.4904691141999999</v>
      </c>
      <c r="E6" s="69">
        <v>331</v>
      </c>
      <c r="F6" s="70">
        <v>1.5807822723</v>
      </c>
      <c r="G6" s="70">
        <v>1.3361651545</v>
      </c>
      <c r="H6" s="69">
        <v>421</v>
      </c>
      <c r="I6" s="70">
        <v>1.8712774469</v>
      </c>
      <c r="J6" s="84">
        <v>1.4807038130000001</v>
      </c>
    </row>
    <row r="7" spans="1:16" s="62" customFormat="1" ht="18.899999999999999" customHeight="1" x14ac:dyDescent="0.3">
      <c r="A7" s="83" t="s">
        <v>305</v>
      </c>
      <c r="B7" s="69">
        <v>243</v>
      </c>
      <c r="C7" s="70">
        <v>1.1660828255</v>
      </c>
      <c r="D7" s="70">
        <v>1.4910299272</v>
      </c>
      <c r="E7" s="69">
        <v>245</v>
      </c>
      <c r="F7" s="70">
        <v>1.0411797204</v>
      </c>
      <c r="G7" s="70">
        <v>1.2522042294</v>
      </c>
      <c r="H7" s="69">
        <v>351</v>
      </c>
      <c r="I7" s="70">
        <v>1.3059007367</v>
      </c>
      <c r="J7" s="84">
        <v>1.4549223318</v>
      </c>
    </row>
    <row r="8" spans="1:16" s="62" customFormat="1" ht="18.899999999999999" customHeight="1" x14ac:dyDescent="0.3">
      <c r="A8" s="83" t="s">
        <v>306</v>
      </c>
      <c r="B8" s="69">
        <v>158</v>
      </c>
      <c r="C8" s="70">
        <v>1.9448547514000001</v>
      </c>
      <c r="D8" s="70">
        <v>1.6021440664</v>
      </c>
      <c r="E8" s="69">
        <v>182</v>
      </c>
      <c r="F8" s="70">
        <v>2.1833013436000002</v>
      </c>
      <c r="G8" s="70">
        <v>1.7373395603999999</v>
      </c>
      <c r="H8" s="69">
        <v>177</v>
      </c>
      <c r="I8" s="70">
        <v>2.0884955752000001</v>
      </c>
      <c r="J8" s="84">
        <v>1.6744461834</v>
      </c>
    </row>
    <row r="9" spans="1:16" s="62" customFormat="1" ht="18.899999999999999" customHeight="1" x14ac:dyDescent="0.3">
      <c r="A9" s="83" t="s">
        <v>307</v>
      </c>
      <c r="B9" s="69">
        <v>341</v>
      </c>
      <c r="C9" s="70">
        <v>1.6650390625</v>
      </c>
      <c r="D9" s="70">
        <v>1.7091399944000001</v>
      </c>
      <c r="E9" s="69">
        <v>339</v>
      </c>
      <c r="F9" s="70">
        <v>1.4802847037</v>
      </c>
      <c r="G9" s="70">
        <v>1.4023234610999999</v>
      </c>
      <c r="H9" s="69">
        <v>433</v>
      </c>
      <c r="I9" s="70">
        <v>1.7500606257</v>
      </c>
      <c r="J9" s="84">
        <v>1.4778154613000001</v>
      </c>
    </row>
    <row r="10" spans="1:16" s="62" customFormat="1" ht="18.899999999999999" customHeight="1" x14ac:dyDescent="0.3">
      <c r="A10" s="83" t="s">
        <v>308</v>
      </c>
      <c r="B10" s="69">
        <v>242</v>
      </c>
      <c r="C10" s="70">
        <v>1.7568058075999999</v>
      </c>
      <c r="D10" s="70">
        <v>1.736081797</v>
      </c>
      <c r="E10" s="69">
        <v>252</v>
      </c>
      <c r="F10" s="70">
        <v>1.7873608057000001</v>
      </c>
      <c r="G10" s="70">
        <v>1.7387580453</v>
      </c>
      <c r="H10" s="69">
        <v>277</v>
      </c>
      <c r="I10" s="70">
        <v>1.9500175994</v>
      </c>
      <c r="J10" s="84">
        <v>1.8043419622000001</v>
      </c>
    </row>
    <row r="11" spans="1:16" s="62" customFormat="1" ht="18.899999999999999" customHeight="1" x14ac:dyDescent="0.3">
      <c r="A11" s="83" t="s">
        <v>293</v>
      </c>
      <c r="B11" s="69">
        <v>259</v>
      </c>
      <c r="C11" s="70">
        <v>1.5259529841999999</v>
      </c>
      <c r="D11" s="70">
        <v>1.9878466632</v>
      </c>
      <c r="E11" s="69">
        <v>282</v>
      </c>
      <c r="F11" s="70">
        <v>1.5232539297000001</v>
      </c>
      <c r="G11" s="70">
        <v>1.8136369567999999</v>
      </c>
      <c r="H11" s="69">
        <v>356</v>
      </c>
      <c r="I11" s="70">
        <v>1.7212203259000001</v>
      </c>
      <c r="J11" s="84">
        <v>1.9803662877999999</v>
      </c>
    </row>
    <row r="12" spans="1:16" s="62" customFormat="1" ht="18.899999999999999" customHeight="1" x14ac:dyDescent="0.3">
      <c r="A12" s="83" t="s">
        <v>309</v>
      </c>
      <c r="B12" s="69">
        <v>176</v>
      </c>
      <c r="C12" s="70">
        <v>1.4419138129</v>
      </c>
      <c r="D12" s="70">
        <v>1.7614857873</v>
      </c>
      <c r="E12" s="69">
        <v>196</v>
      </c>
      <c r="F12" s="70">
        <v>1.485073496</v>
      </c>
      <c r="G12" s="70">
        <v>1.6570406122000001</v>
      </c>
      <c r="H12" s="69">
        <v>205</v>
      </c>
      <c r="I12" s="70">
        <v>1.4613629883000001</v>
      </c>
      <c r="J12" s="84">
        <v>1.4912925259000001</v>
      </c>
    </row>
    <row r="13" spans="1:16" s="62" customFormat="1" ht="18.899999999999999" customHeight="1" x14ac:dyDescent="0.3">
      <c r="A13" s="83" t="s">
        <v>310</v>
      </c>
      <c r="B13" s="69">
        <v>67</v>
      </c>
      <c r="C13" s="70">
        <v>2.3902961113000001</v>
      </c>
      <c r="D13" s="70">
        <v>2.3556256375000002</v>
      </c>
      <c r="E13" s="69">
        <v>62</v>
      </c>
      <c r="F13" s="70">
        <v>2.0777479893000002</v>
      </c>
      <c r="G13" s="70">
        <v>1.9783713797</v>
      </c>
      <c r="H13" s="69">
        <v>51</v>
      </c>
      <c r="I13" s="70">
        <v>1.4431239388999999</v>
      </c>
      <c r="J13" s="84">
        <v>1.4513132072999999</v>
      </c>
    </row>
    <row r="14" spans="1:16" s="62" customFormat="1" ht="18.899999999999999" customHeight="1" x14ac:dyDescent="0.3">
      <c r="A14" s="83" t="s">
        <v>311</v>
      </c>
      <c r="B14" s="69">
        <v>375</v>
      </c>
      <c r="C14" s="70">
        <v>1.9460300986000001</v>
      </c>
      <c r="D14" s="70">
        <v>1.9816746149</v>
      </c>
      <c r="E14" s="69">
        <v>416</v>
      </c>
      <c r="F14" s="70">
        <v>1.9770923435000001</v>
      </c>
      <c r="G14" s="70">
        <v>1.9381308103999999</v>
      </c>
      <c r="H14" s="69">
        <v>454</v>
      </c>
      <c r="I14" s="70">
        <v>1.9407515069000001</v>
      </c>
      <c r="J14" s="84">
        <v>1.8858168956000001</v>
      </c>
    </row>
    <row r="15" spans="1:16" s="62" customFormat="1" ht="18.899999999999999" customHeight="1" x14ac:dyDescent="0.3">
      <c r="A15" s="83" t="s">
        <v>312</v>
      </c>
      <c r="B15" s="69">
        <v>327</v>
      </c>
      <c r="C15" s="70">
        <v>1.7357609215000001</v>
      </c>
      <c r="D15" s="70">
        <v>1.5401989268</v>
      </c>
      <c r="E15" s="69">
        <v>337</v>
      </c>
      <c r="F15" s="70">
        <v>1.6975619584999999</v>
      </c>
      <c r="G15" s="70">
        <v>1.5170755409000001</v>
      </c>
      <c r="H15" s="69">
        <v>408</v>
      </c>
      <c r="I15" s="70">
        <v>1.9393478468000001</v>
      </c>
      <c r="J15" s="84">
        <v>1.7144990305000001</v>
      </c>
    </row>
    <row r="16" spans="1:16" s="62" customFormat="1" ht="18.899999999999999" customHeight="1" x14ac:dyDescent="0.3">
      <c r="A16" s="83" t="s">
        <v>313</v>
      </c>
      <c r="B16" s="69">
        <v>134</v>
      </c>
      <c r="C16" s="70">
        <v>1.337725866</v>
      </c>
      <c r="D16" s="70">
        <v>1.2519184629</v>
      </c>
      <c r="E16" s="69">
        <v>160</v>
      </c>
      <c r="F16" s="70">
        <v>1.5643332029999999</v>
      </c>
      <c r="G16" s="70">
        <v>1.4818045743999999</v>
      </c>
      <c r="H16" s="69">
        <v>200</v>
      </c>
      <c r="I16" s="70">
        <v>1.8700327256</v>
      </c>
      <c r="J16" s="84">
        <v>1.6941001393999999</v>
      </c>
    </row>
    <row r="17" spans="1:12" s="62" customFormat="1" ht="18.899999999999999" customHeight="1" x14ac:dyDescent="0.3">
      <c r="A17" s="83" t="s">
        <v>314</v>
      </c>
      <c r="B17" s="69">
        <v>41</v>
      </c>
      <c r="C17" s="70">
        <v>0.75701624820000002</v>
      </c>
      <c r="D17" s="70">
        <v>1.1241082782</v>
      </c>
      <c r="E17" s="69">
        <v>55</v>
      </c>
      <c r="F17" s="70">
        <v>0.97777777779999997</v>
      </c>
      <c r="G17" s="70">
        <v>1.2053198517000001</v>
      </c>
      <c r="H17" s="69">
        <v>78</v>
      </c>
      <c r="I17" s="70">
        <v>1.2847965739</v>
      </c>
      <c r="J17" s="84">
        <v>1.3161900915</v>
      </c>
    </row>
    <row r="18" spans="1:12" s="62" customFormat="1" ht="18.899999999999999" customHeight="1" x14ac:dyDescent="0.3">
      <c r="A18" s="83" t="s">
        <v>315</v>
      </c>
      <c r="B18" s="69">
        <v>230</v>
      </c>
      <c r="C18" s="70">
        <v>1.6335227272999999</v>
      </c>
      <c r="D18" s="70">
        <v>1.8814006933</v>
      </c>
      <c r="E18" s="69">
        <v>267</v>
      </c>
      <c r="F18" s="70">
        <v>1.7365853658999999</v>
      </c>
      <c r="G18" s="70">
        <v>1.8263680568</v>
      </c>
      <c r="H18" s="69">
        <v>330</v>
      </c>
      <c r="I18" s="70">
        <v>1.9703845234999999</v>
      </c>
      <c r="J18" s="84">
        <v>1.9312069653999999</v>
      </c>
    </row>
    <row r="19" spans="1:12" s="62" customFormat="1" ht="18.899999999999999" customHeight="1" x14ac:dyDescent="0.3">
      <c r="A19" s="83" t="s">
        <v>316</v>
      </c>
      <c r="B19" s="69">
        <v>535</v>
      </c>
      <c r="C19" s="70">
        <v>2.4442616958999999</v>
      </c>
      <c r="D19" s="70">
        <v>1.8709939781</v>
      </c>
      <c r="E19" s="69">
        <v>525</v>
      </c>
      <c r="F19" s="70">
        <v>2.3598687463000001</v>
      </c>
      <c r="G19" s="70">
        <v>1.7596663634</v>
      </c>
      <c r="H19" s="69">
        <v>566</v>
      </c>
      <c r="I19" s="70">
        <v>2.4640835873000002</v>
      </c>
      <c r="J19" s="84">
        <v>1.8008974112</v>
      </c>
    </row>
    <row r="20" spans="1:12" s="62" customFormat="1" ht="18.899999999999999" customHeight="1" x14ac:dyDescent="0.3">
      <c r="A20" s="83" t="s">
        <v>317</v>
      </c>
      <c r="B20" s="69">
        <v>129</v>
      </c>
      <c r="C20" s="70">
        <v>1.6955835962000001</v>
      </c>
      <c r="D20" s="70">
        <v>2.3031087921000002</v>
      </c>
      <c r="E20" s="69">
        <v>99</v>
      </c>
      <c r="F20" s="70">
        <v>1.2368815592</v>
      </c>
      <c r="G20" s="70">
        <v>1.762785316</v>
      </c>
      <c r="H20" s="69">
        <v>129</v>
      </c>
      <c r="I20" s="70">
        <v>1.5322484856</v>
      </c>
      <c r="J20" s="84">
        <v>2.1711852744</v>
      </c>
    </row>
    <row r="21" spans="1:12" s="62" customFormat="1" ht="18.899999999999999" customHeight="1" x14ac:dyDescent="0.3">
      <c r="A21" s="83" t="s">
        <v>318</v>
      </c>
      <c r="B21" s="69">
        <v>77</v>
      </c>
      <c r="C21" s="70">
        <v>0.91601237209999997</v>
      </c>
      <c r="D21" s="70">
        <v>1.4116215844</v>
      </c>
      <c r="E21" s="69">
        <v>86</v>
      </c>
      <c r="F21" s="70">
        <v>0.94891316339999998</v>
      </c>
      <c r="G21" s="70">
        <v>1.2582797386</v>
      </c>
      <c r="H21" s="69">
        <v>133</v>
      </c>
      <c r="I21" s="70">
        <v>1.3724073883000001</v>
      </c>
      <c r="J21" s="84">
        <v>1.5888218042</v>
      </c>
    </row>
    <row r="22" spans="1:12" s="62" customFormat="1" ht="18.899999999999999" customHeight="1" x14ac:dyDescent="0.3">
      <c r="A22" s="83" t="s">
        <v>319</v>
      </c>
      <c r="B22" s="69">
        <v>127</v>
      </c>
      <c r="C22" s="70">
        <v>1.944572041</v>
      </c>
      <c r="D22" s="70">
        <v>2.3952043543000001</v>
      </c>
      <c r="E22" s="69">
        <v>112</v>
      </c>
      <c r="F22" s="70">
        <v>1.6243654822</v>
      </c>
      <c r="G22" s="70">
        <v>2.0646407308999999</v>
      </c>
      <c r="H22" s="69">
        <v>117</v>
      </c>
      <c r="I22" s="70">
        <v>1.5892420538000001</v>
      </c>
      <c r="J22" s="84">
        <v>1.9822494429999999</v>
      </c>
    </row>
    <row r="23" spans="1:12" s="62" customFormat="1" ht="18.899999999999999" customHeight="1" x14ac:dyDescent="0.3">
      <c r="A23" s="83" t="s">
        <v>320</v>
      </c>
      <c r="B23" s="69">
        <v>346</v>
      </c>
      <c r="C23" s="70">
        <v>1.9352312769</v>
      </c>
      <c r="D23" s="70">
        <v>1.7586474804000001</v>
      </c>
      <c r="E23" s="69">
        <v>342</v>
      </c>
      <c r="F23" s="70">
        <v>1.8926397344000001</v>
      </c>
      <c r="G23" s="70">
        <v>1.6143605937000001</v>
      </c>
      <c r="H23" s="69">
        <v>485</v>
      </c>
      <c r="I23" s="70">
        <v>2.6627868671999999</v>
      </c>
      <c r="J23" s="84">
        <v>2.1102597122</v>
      </c>
    </row>
    <row r="24" spans="1:12" s="62" customFormat="1" ht="18.899999999999999" customHeight="1" x14ac:dyDescent="0.3">
      <c r="A24" s="83" t="s">
        <v>321</v>
      </c>
      <c r="B24" s="69">
        <v>316</v>
      </c>
      <c r="C24" s="70">
        <v>2.2070121524999999</v>
      </c>
      <c r="D24" s="70">
        <v>1.8773560046</v>
      </c>
      <c r="E24" s="69">
        <v>266</v>
      </c>
      <c r="F24" s="70">
        <v>1.8166917088000001</v>
      </c>
      <c r="G24" s="70">
        <v>1.6070407733000001</v>
      </c>
      <c r="H24" s="69">
        <v>370</v>
      </c>
      <c r="I24" s="70">
        <v>2.3301215441999998</v>
      </c>
      <c r="J24" s="84">
        <v>2.1420459171999999</v>
      </c>
    </row>
    <row r="25" spans="1:12" s="62" customFormat="1" ht="18.899999999999999" customHeight="1" x14ac:dyDescent="0.3">
      <c r="A25" s="83" t="s">
        <v>302</v>
      </c>
      <c r="B25" s="69">
        <v>8</v>
      </c>
      <c r="C25" s="70">
        <v>1.8181818182</v>
      </c>
      <c r="D25" s="70">
        <v>3.2029811947</v>
      </c>
      <c r="E25" s="69">
        <v>7</v>
      </c>
      <c r="F25" s="70">
        <v>1.6203703704000001</v>
      </c>
      <c r="G25" s="70">
        <v>2.6275078965000001</v>
      </c>
      <c r="H25" s="69">
        <v>6</v>
      </c>
      <c r="I25" s="70">
        <v>1.3605442177</v>
      </c>
      <c r="J25" s="84">
        <v>1.9468694801999999</v>
      </c>
    </row>
    <row r="26" spans="1:12" s="62" customFormat="1" ht="18.899999999999999" customHeight="1" x14ac:dyDescent="0.3">
      <c r="A26" s="83" t="s">
        <v>322</v>
      </c>
      <c r="B26" s="69">
        <v>196</v>
      </c>
      <c r="C26" s="70">
        <v>1.1432571162</v>
      </c>
      <c r="D26" s="70">
        <v>1.3883934149999999</v>
      </c>
      <c r="E26" s="69">
        <v>222</v>
      </c>
      <c r="F26" s="70">
        <v>1.2552301255</v>
      </c>
      <c r="G26" s="70">
        <v>1.4974977237</v>
      </c>
      <c r="H26" s="69">
        <v>260</v>
      </c>
      <c r="I26" s="70">
        <v>1.4447655034</v>
      </c>
      <c r="J26" s="84">
        <v>1.6150878253000001</v>
      </c>
    </row>
    <row r="27" spans="1:12" s="62" customFormat="1" ht="18.899999999999999" customHeight="1" x14ac:dyDescent="0.3">
      <c r="A27" s="83" t="s">
        <v>323</v>
      </c>
      <c r="B27" s="69">
        <v>247</v>
      </c>
      <c r="C27" s="70">
        <v>1.6698215250999999</v>
      </c>
      <c r="D27" s="70">
        <v>1.9509031516999999</v>
      </c>
      <c r="E27" s="69">
        <v>262</v>
      </c>
      <c r="F27" s="70">
        <v>1.7371701366000001</v>
      </c>
      <c r="G27" s="70">
        <v>2.0955981166000002</v>
      </c>
      <c r="H27" s="69">
        <v>262</v>
      </c>
      <c r="I27" s="70">
        <v>1.7432962938000001</v>
      </c>
      <c r="J27" s="84">
        <v>2.0764598346000001</v>
      </c>
    </row>
    <row r="28" spans="1:12" s="62" customFormat="1" ht="18.899999999999999" customHeight="1" x14ac:dyDescent="0.3">
      <c r="A28" s="83" t="s">
        <v>324</v>
      </c>
      <c r="B28" s="69">
        <v>210</v>
      </c>
      <c r="C28" s="70">
        <v>1.6460260229000001</v>
      </c>
      <c r="D28" s="70">
        <v>2.1772351505</v>
      </c>
      <c r="E28" s="69">
        <v>213</v>
      </c>
      <c r="F28" s="70">
        <v>1.5542907180000001</v>
      </c>
      <c r="G28" s="70">
        <v>2.1811527820999999</v>
      </c>
      <c r="H28" s="69">
        <v>243</v>
      </c>
      <c r="I28" s="70">
        <v>1.7098226851</v>
      </c>
      <c r="J28" s="84">
        <v>2.3211159094</v>
      </c>
    </row>
    <row r="29" spans="1:12" s="62" customFormat="1" ht="18.899999999999999" customHeight="1" x14ac:dyDescent="0.3">
      <c r="A29" s="83" t="s">
        <v>325</v>
      </c>
      <c r="B29" s="69">
        <v>217</v>
      </c>
      <c r="C29" s="70">
        <v>3.3033947328000002</v>
      </c>
      <c r="D29" s="70">
        <v>3.7204619277000002</v>
      </c>
      <c r="E29" s="69">
        <v>196</v>
      </c>
      <c r="F29" s="70">
        <v>2.8827768790000001</v>
      </c>
      <c r="G29" s="70">
        <v>3.2815299143000001</v>
      </c>
      <c r="H29" s="69">
        <v>172</v>
      </c>
      <c r="I29" s="70">
        <v>2.5756214435000002</v>
      </c>
      <c r="J29" s="84">
        <v>2.9497985638999999</v>
      </c>
    </row>
    <row r="30" spans="1:12" ht="18.899999999999999" customHeight="1" x14ac:dyDescent="0.25">
      <c r="A30" s="85" t="s">
        <v>169</v>
      </c>
      <c r="B30" s="86">
        <v>5817</v>
      </c>
      <c r="C30" s="87">
        <v>1.6687512909</v>
      </c>
      <c r="D30" s="87">
        <v>1.7907277197</v>
      </c>
      <c r="E30" s="86">
        <v>5960</v>
      </c>
      <c r="F30" s="87">
        <v>1.6037801852</v>
      </c>
      <c r="G30" s="87">
        <v>1.6566681267000001</v>
      </c>
      <c r="H30" s="86">
        <v>7170</v>
      </c>
      <c r="I30" s="87">
        <v>1.8011228758</v>
      </c>
      <c r="J30" s="88">
        <v>1.7902957021000001</v>
      </c>
    </row>
    <row r="31" spans="1:12" ht="18.899999999999999" customHeight="1" x14ac:dyDescent="0.25">
      <c r="A31" s="89" t="s">
        <v>29</v>
      </c>
      <c r="B31" s="90">
        <v>10256</v>
      </c>
      <c r="C31" s="91">
        <v>1.6995157970999999</v>
      </c>
      <c r="D31" s="91">
        <v>1.8117158992</v>
      </c>
      <c r="E31" s="90">
        <v>10502</v>
      </c>
      <c r="F31" s="91">
        <v>1.6403505621000001</v>
      </c>
      <c r="G31" s="91">
        <v>1.6924232225</v>
      </c>
      <c r="H31" s="90">
        <v>12319</v>
      </c>
      <c r="I31" s="91">
        <v>1.7997682902000001</v>
      </c>
      <c r="J31" s="92">
        <v>1.7997682902000001</v>
      </c>
      <c r="K31" s="93"/>
      <c r="L31" s="93"/>
    </row>
    <row r="32" spans="1:12" ht="18.899999999999999" customHeight="1" x14ac:dyDescent="0.25">
      <c r="A32" s="77" t="s">
        <v>422</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461</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468</v>
      </c>
      <c r="B1" s="61"/>
      <c r="C1" s="61"/>
      <c r="D1" s="61"/>
      <c r="E1" s="61"/>
      <c r="F1" s="61"/>
      <c r="G1" s="61"/>
      <c r="H1" s="61"/>
      <c r="I1" s="61"/>
      <c r="J1" s="61"/>
    </row>
    <row r="2" spans="1:16" s="62" customFormat="1" ht="18.899999999999999" customHeight="1" x14ac:dyDescent="0.3">
      <c r="A2" s="1" t="s">
        <v>453</v>
      </c>
      <c r="B2" s="63"/>
      <c r="C2" s="63"/>
      <c r="D2" s="63"/>
      <c r="E2" s="63"/>
      <c r="F2" s="63"/>
      <c r="G2" s="63"/>
      <c r="H2" s="63"/>
      <c r="I2" s="63"/>
      <c r="J2" s="63"/>
    </row>
    <row r="3" spans="1:16" s="66" customFormat="1" ht="54" customHeight="1" x14ac:dyDescent="0.3">
      <c r="A3" s="104" t="s">
        <v>459</v>
      </c>
      <c r="B3" s="64" t="s">
        <v>429</v>
      </c>
      <c r="C3" s="64" t="s">
        <v>435</v>
      </c>
      <c r="D3" s="64" t="s">
        <v>432</v>
      </c>
      <c r="E3" s="64" t="s">
        <v>430</v>
      </c>
      <c r="F3" s="64" t="s">
        <v>436</v>
      </c>
      <c r="G3" s="64" t="s">
        <v>433</v>
      </c>
      <c r="H3" s="64" t="s">
        <v>431</v>
      </c>
      <c r="I3" s="64" t="s">
        <v>464</v>
      </c>
      <c r="J3" s="64" t="s">
        <v>434</v>
      </c>
      <c r="O3" s="67"/>
      <c r="P3" s="67"/>
    </row>
    <row r="4" spans="1:16" s="62" customFormat="1" ht="18.899999999999999" customHeight="1" x14ac:dyDescent="0.3">
      <c r="A4" s="83" t="s">
        <v>326</v>
      </c>
      <c r="B4" s="69">
        <v>20</v>
      </c>
      <c r="C4" s="70">
        <v>0.63371356150000002</v>
      </c>
      <c r="D4" s="70">
        <v>1.0849985196</v>
      </c>
      <c r="E4" s="69">
        <v>35</v>
      </c>
      <c r="F4" s="70">
        <v>0.93308451079999999</v>
      </c>
      <c r="G4" s="70">
        <v>1.4577141611</v>
      </c>
      <c r="H4" s="69">
        <v>38</v>
      </c>
      <c r="I4" s="70">
        <v>0.85011185680000001</v>
      </c>
      <c r="J4" s="84">
        <v>1.1869056339999999</v>
      </c>
    </row>
    <row r="5" spans="1:16" s="62" customFormat="1" ht="18.899999999999999" customHeight="1" x14ac:dyDescent="0.3">
      <c r="A5" s="83" t="s">
        <v>347</v>
      </c>
      <c r="B5" s="69">
        <v>29</v>
      </c>
      <c r="C5" s="70">
        <v>0.8625817965</v>
      </c>
      <c r="D5" s="70">
        <v>1.3249228164</v>
      </c>
      <c r="E5" s="69">
        <v>37</v>
      </c>
      <c r="F5" s="70">
        <v>0.96580527279999995</v>
      </c>
      <c r="G5" s="70">
        <v>1.3623287981000001</v>
      </c>
      <c r="H5" s="69">
        <v>62</v>
      </c>
      <c r="I5" s="70">
        <v>1.4458955224000001</v>
      </c>
      <c r="J5" s="84">
        <v>1.8259829270000001</v>
      </c>
    </row>
    <row r="6" spans="1:16" s="62" customFormat="1" ht="18.899999999999999" customHeight="1" x14ac:dyDescent="0.3">
      <c r="A6" s="83" t="s">
        <v>327</v>
      </c>
      <c r="B6" s="69">
        <v>24</v>
      </c>
      <c r="C6" s="70">
        <v>0.65181966319999995</v>
      </c>
      <c r="D6" s="70">
        <v>1.2455945865</v>
      </c>
      <c r="E6" s="69">
        <v>35</v>
      </c>
      <c r="F6" s="70">
        <v>0.87021382400000002</v>
      </c>
      <c r="G6" s="70">
        <v>1.5358563913000001</v>
      </c>
      <c r="H6" s="69">
        <v>55</v>
      </c>
      <c r="I6" s="70">
        <v>1.1039743074999999</v>
      </c>
      <c r="J6" s="84">
        <v>1.6512036074000001</v>
      </c>
    </row>
    <row r="7" spans="1:16" s="62" customFormat="1" ht="18.899999999999999" customHeight="1" x14ac:dyDescent="0.3">
      <c r="A7" s="83" t="s">
        <v>342</v>
      </c>
      <c r="B7" s="69">
        <v>14</v>
      </c>
      <c r="C7" s="70">
        <v>1.5486725664000001</v>
      </c>
      <c r="D7" s="70">
        <v>1.5988846187000001</v>
      </c>
      <c r="E7" s="69">
        <v>17</v>
      </c>
      <c r="F7" s="70">
        <v>1.8909899888999999</v>
      </c>
      <c r="G7" s="70">
        <v>1.9109963335</v>
      </c>
      <c r="H7" s="69">
        <v>18</v>
      </c>
      <c r="I7" s="70">
        <v>1.8848167539</v>
      </c>
      <c r="J7" s="84">
        <v>1.9079037603</v>
      </c>
    </row>
    <row r="8" spans="1:16" s="62" customFormat="1" ht="18.899999999999999" customHeight="1" x14ac:dyDescent="0.3">
      <c r="A8" s="83" t="s">
        <v>328</v>
      </c>
      <c r="B8" s="69">
        <v>75</v>
      </c>
      <c r="C8" s="70">
        <v>1.7178195143999999</v>
      </c>
      <c r="D8" s="70">
        <v>2.2793232254000002</v>
      </c>
      <c r="E8" s="69">
        <v>77</v>
      </c>
      <c r="F8" s="70">
        <v>1.4850530376</v>
      </c>
      <c r="G8" s="70">
        <v>2.0085784753999998</v>
      </c>
      <c r="H8" s="69">
        <v>83</v>
      </c>
      <c r="I8" s="70">
        <v>1.3515714053000001</v>
      </c>
      <c r="J8" s="84">
        <v>1.785228255</v>
      </c>
    </row>
    <row r="9" spans="1:16" s="62" customFormat="1" ht="18.899999999999999" customHeight="1" x14ac:dyDescent="0.3">
      <c r="A9" s="83" t="s">
        <v>343</v>
      </c>
      <c r="B9" s="69">
        <v>47</v>
      </c>
      <c r="C9" s="70">
        <v>1.1126893939</v>
      </c>
      <c r="D9" s="70">
        <v>1.7120815758000001</v>
      </c>
      <c r="E9" s="69">
        <v>49</v>
      </c>
      <c r="F9" s="70">
        <v>0.88527551940000004</v>
      </c>
      <c r="G9" s="70">
        <v>1.2174256483999999</v>
      </c>
      <c r="H9" s="69">
        <v>90</v>
      </c>
      <c r="I9" s="70">
        <v>1.3204225352000001</v>
      </c>
      <c r="J9" s="84">
        <v>1.7412094434000001</v>
      </c>
    </row>
    <row r="10" spans="1:16" s="62" customFormat="1" ht="18.899999999999999" customHeight="1" x14ac:dyDescent="0.3">
      <c r="A10" s="83" t="s">
        <v>329</v>
      </c>
      <c r="B10" s="69">
        <v>73</v>
      </c>
      <c r="C10" s="70">
        <v>1.9000520562000001</v>
      </c>
      <c r="D10" s="70">
        <v>1.8560474900999999</v>
      </c>
      <c r="E10" s="69">
        <v>86</v>
      </c>
      <c r="F10" s="70">
        <v>2.1657013347</v>
      </c>
      <c r="G10" s="70">
        <v>2.0731764576999998</v>
      </c>
      <c r="H10" s="69">
        <v>88</v>
      </c>
      <c r="I10" s="70">
        <v>2.1077844310999998</v>
      </c>
      <c r="J10" s="84">
        <v>2.0474687055</v>
      </c>
    </row>
    <row r="11" spans="1:16" s="62" customFormat="1" ht="18.899999999999999" customHeight="1" x14ac:dyDescent="0.3">
      <c r="A11" s="83" t="s">
        <v>330</v>
      </c>
      <c r="B11" s="69">
        <v>18</v>
      </c>
      <c r="C11" s="70">
        <v>0.90406830739999999</v>
      </c>
      <c r="D11" s="70">
        <v>1.8884198391</v>
      </c>
      <c r="E11" s="69">
        <v>12</v>
      </c>
      <c r="F11" s="70">
        <v>0.58651026390000005</v>
      </c>
      <c r="G11" s="70">
        <v>1.1478182294999999</v>
      </c>
      <c r="H11" s="69">
        <v>20</v>
      </c>
      <c r="I11" s="70">
        <v>0.70646414690000003</v>
      </c>
      <c r="J11" s="84">
        <v>1.318419021</v>
      </c>
    </row>
    <row r="12" spans="1:16" s="62" customFormat="1" ht="18.899999999999999" customHeight="1" x14ac:dyDescent="0.3">
      <c r="A12" s="83" t="s">
        <v>209</v>
      </c>
      <c r="B12" s="69">
        <v>27</v>
      </c>
      <c r="C12" s="70">
        <v>1.4285714286</v>
      </c>
      <c r="D12" s="70">
        <v>1.4723296538999999</v>
      </c>
      <c r="E12" s="69">
        <v>36</v>
      </c>
      <c r="F12" s="70">
        <v>1.8227848100999999</v>
      </c>
      <c r="G12" s="70">
        <v>1.8048664766</v>
      </c>
      <c r="H12" s="69">
        <v>32</v>
      </c>
      <c r="I12" s="70">
        <v>1.6056196688</v>
      </c>
      <c r="J12" s="84">
        <v>1.4822562155000001</v>
      </c>
    </row>
    <row r="13" spans="1:16" s="62" customFormat="1" ht="18.899999999999999" customHeight="1" x14ac:dyDescent="0.3">
      <c r="A13" s="83" t="s">
        <v>331</v>
      </c>
      <c r="B13" s="69">
        <v>100</v>
      </c>
      <c r="C13" s="70">
        <v>2.4648755238</v>
      </c>
      <c r="D13" s="70">
        <v>2.1335362082999998</v>
      </c>
      <c r="E13" s="69">
        <v>101</v>
      </c>
      <c r="F13" s="70">
        <v>2.1899392888000002</v>
      </c>
      <c r="G13" s="70">
        <v>1.8739615573999999</v>
      </c>
      <c r="H13" s="69">
        <v>117</v>
      </c>
      <c r="I13" s="70">
        <v>2.2328244275000002</v>
      </c>
      <c r="J13" s="84">
        <v>1.9474340739</v>
      </c>
    </row>
    <row r="14" spans="1:16" s="62" customFormat="1" ht="18.899999999999999" customHeight="1" x14ac:dyDescent="0.3">
      <c r="A14" s="83" t="s">
        <v>344</v>
      </c>
      <c r="B14" s="69">
        <v>75</v>
      </c>
      <c r="C14" s="70">
        <v>1.6304347826000001</v>
      </c>
      <c r="D14" s="70">
        <v>1.8742150597</v>
      </c>
      <c r="E14" s="69">
        <v>72</v>
      </c>
      <c r="F14" s="70">
        <v>1.2547926107</v>
      </c>
      <c r="G14" s="70">
        <v>1.4088450874</v>
      </c>
      <c r="H14" s="69">
        <v>67</v>
      </c>
      <c r="I14" s="70">
        <v>1.0981806261</v>
      </c>
      <c r="J14" s="84">
        <v>1.1827035118</v>
      </c>
    </row>
    <row r="15" spans="1:16" s="62" customFormat="1" ht="18.899999999999999" customHeight="1" x14ac:dyDescent="0.3">
      <c r="A15" s="83" t="s">
        <v>332</v>
      </c>
      <c r="B15" s="69">
        <v>149</v>
      </c>
      <c r="C15" s="70">
        <v>1.8562352062</v>
      </c>
      <c r="D15" s="70">
        <v>1.9594957471000001</v>
      </c>
      <c r="E15" s="69">
        <v>159</v>
      </c>
      <c r="F15" s="70">
        <v>1.8499127399999999</v>
      </c>
      <c r="G15" s="70">
        <v>1.7652150340999999</v>
      </c>
      <c r="H15" s="69">
        <v>178</v>
      </c>
      <c r="I15" s="70">
        <v>1.7848190113</v>
      </c>
      <c r="J15" s="84">
        <v>1.7144791668999999</v>
      </c>
    </row>
    <row r="16" spans="1:16" s="62" customFormat="1" ht="18.899999999999999" customHeight="1" x14ac:dyDescent="0.3">
      <c r="A16" s="83" t="s">
        <v>345</v>
      </c>
      <c r="B16" s="69">
        <v>22</v>
      </c>
      <c r="C16" s="70">
        <v>1.1253196931</v>
      </c>
      <c r="D16" s="70">
        <v>1.1479511904999999</v>
      </c>
      <c r="E16" s="69">
        <v>34</v>
      </c>
      <c r="F16" s="70">
        <v>1.6283524904</v>
      </c>
      <c r="G16" s="70">
        <v>1.554841004</v>
      </c>
      <c r="H16" s="69">
        <v>31</v>
      </c>
      <c r="I16" s="70">
        <v>1.3327601032</v>
      </c>
      <c r="J16" s="84">
        <v>1.2937847702</v>
      </c>
    </row>
    <row r="17" spans="1:16" s="62" customFormat="1" ht="18.899999999999999" customHeight="1" x14ac:dyDescent="0.3">
      <c r="A17" s="83" t="s">
        <v>333</v>
      </c>
      <c r="B17" s="69">
        <v>26</v>
      </c>
      <c r="C17" s="70">
        <v>1.8400566170999999</v>
      </c>
      <c r="D17" s="70">
        <v>1.8342952369000001</v>
      </c>
      <c r="E17" s="69">
        <v>24</v>
      </c>
      <c r="F17" s="70">
        <v>1.7647058823999999</v>
      </c>
      <c r="G17" s="70">
        <v>1.7719846883999999</v>
      </c>
      <c r="H17" s="69">
        <v>24</v>
      </c>
      <c r="I17" s="70">
        <v>1.7505470460000001</v>
      </c>
      <c r="J17" s="84">
        <v>1.6671285438000001</v>
      </c>
    </row>
    <row r="18" spans="1:16" s="62" customFormat="1" ht="18.899999999999999" customHeight="1" x14ac:dyDescent="0.3">
      <c r="A18" s="83" t="s">
        <v>334</v>
      </c>
      <c r="B18" s="69">
        <v>52</v>
      </c>
      <c r="C18" s="70">
        <v>1.8309859154999999</v>
      </c>
      <c r="D18" s="70">
        <v>1.4383148303</v>
      </c>
      <c r="E18" s="69">
        <v>54</v>
      </c>
      <c r="F18" s="70">
        <v>1.8854748603</v>
      </c>
      <c r="G18" s="70">
        <v>1.3664933327</v>
      </c>
      <c r="H18" s="69">
        <v>56</v>
      </c>
      <c r="I18" s="70">
        <v>1.8716577539999999</v>
      </c>
      <c r="J18" s="84">
        <v>1.267456804</v>
      </c>
    </row>
    <row r="19" spans="1:16" s="62" customFormat="1" ht="18.899999999999999" customHeight="1" x14ac:dyDescent="0.3">
      <c r="A19" s="83" t="s">
        <v>335</v>
      </c>
      <c r="B19" s="69">
        <v>44</v>
      </c>
      <c r="C19" s="70">
        <v>1.9400352733999999</v>
      </c>
      <c r="D19" s="70">
        <v>1.8024899567999999</v>
      </c>
      <c r="E19" s="69">
        <v>46</v>
      </c>
      <c r="F19" s="70">
        <v>1.9557823129</v>
      </c>
      <c r="G19" s="70">
        <v>1.7286765303</v>
      </c>
      <c r="H19" s="69">
        <v>47</v>
      </c>
      <c r="I19" s="70">
        <v>1.8966908796999999</v>
      </c>
      <c r="J19" s="84">
        <v>1.6118344239</v>
      </c>
    </row>
    <row r="20" spans="1:16" s="62" customFormat="1" ht="18.899999999999999" customHeight="1" x14ac:dyDescent="0.3">
      <c r="A20" s="83" t="s">
        <v>336</v>
      </c>
      <c r="B20" s="69">
        <v>28</v>
      </c>
      <c r="C20" s="70">
        <v>1.2721490231999999</v>
      </c>
      <c r="D20" s="70">
        <v>1.2698191401000001</v>
      </c>
      <c r="E20" s="69">
        <v>34</v>
      </c>
      <c r="F20" s="70">
        <v>1.4789038712</v>
      </c>
      <c r="G20" s="70">
        <v>1.4628154984999999</v>
      </c>
      <c r="H20" s="69">
        <v>38</v>
      </c>
      <c r="I20" s="70">
        <v>1.5267175573</v>
      </c>
      <c r="J20" s="84">
        <v>1.4570565036000001</v>
      </c>
    </row>
    <row r="21" spans="1:16" s="62" customFormat="1" ht="18.899999999999999" customHeight="1" x14ac:dyDescent="0.3">
      <c r="A21" s="83" t="s">
        <v>337</v>
      </c>
      <c r="B21" s="69">
        <v>27</v>
      </c>
      <c r="C21" s="70">
        <v>1.2558139534999999</v>
      </c>
      <c r="D21" s="70">
        <v>1.3284701806000001</v>
      </c>
      <c r="E21" s="69">
        <v>34</v>
      </c>
      <c r="F21" s="70">
        <v>1.5560640732</v>
      </c>
      <c r="G21" s="70">
        <v>1.6369905524999999</v>
      </c>
      <c r="H21" s="69">
        <v>38</v>
      </c>
      <c r="I21" s="70">
        <v>1.6666666667000001</v>
      </c>
      <c r="J21" s="84">
        <v>1.7057008546000001</v>
      </c>
    </row>
    <row r="22" spans="1:16" s="62" customFormat="1" ht="18.899999999999999" customHeight="1" x14ac:dyDescent="0.3">
      <c r="A22" s="83" t="s">
        <v>346</v>
      </c>
      <c r="B22" s="69">
        <v>71</v>
      </c>
      <c r="C22" s="70">
        <v>1.7427589592999999</v>
      </c>
      <c r="D22" s="70">
        <v>1.4416872613</v>
      </c>
      <c r="E22" s="69">
        <v>78</v>
      </c>
      <c r="F22" s="70">
        <v>1.921182266</v>
      </c>
      <c r="G22" s="70">
        <v>1.5899173441000001</v>
      </c>
      <c r="H22" s="69">
        <v>82</v>
      </c>
      <c r="I22" s="70">
        <v>1.9294117647</v>
      </c>
      <c r="J22" s="84">
        <v>1.545343044</v>
      </c>
    </row>
    <row r="23" spans="1:16" s="62" customFormat="1" ht="18.899999999999999" customHeight="1" x14ac:dyDescent="0.3">
      <c r="A23" s="83" t="s">
        <v>338</v>
      </c>
      <c r="B23" s="69">
        <v>136</v>
      </c>
      <c r="C23" s="70">
        <v>2.5055268975999998</v>
      </c>
      <c r="D23" s="70">
        <v>2.3335567644999999</v>
      </c>
      <c r="E23" s="69">
        <v>125</v>
      </c>
      <c r="F23" s="70">
        <v>1.9926669855000001</v>
      </c>
      <c r="G23" s="70">
        <v>1.9277993904999999</v>
      </c>
      <c r="H23" s="69">
        <v>163</v>
      </c>
      <c r="I23" s="70">
        <v>2.4946434037</v>
      </c>
      <c r="J23" s="84">
        <v>2.3298745573000001</v>
      </c>
    </row>
    <row r="24" spans="1:16" s="62" customFormat="1" ht="18.899999999999999" customHeight="1" x14ac:dyDescent="0.3">
      <c r="A24" s="83" t="s">
        <v>339</v>
      </c>
      <c r="B24" s="69">
        <v>37</v>
      </c>
      <c r="C24" s="70">
        <v>1.1664564943</v>
      </c>
      <c r="D24" s="70">
        <v>1.5412952257999999</v>
      </c>
      <c r="E24" s="69">
        <v>58</v>
      </c>
      <c r="F24" s="70">
        <v>1.7884674683999999</v>
      </c>
      <c r="G24" s="70">
        <v>2.2715885099999999</v>
      </c>
      <c r="H24" s="69">
        <v>66</v>
      </c>
      <c r="I24" s="70">
        <v>1.9423190111999999</v>
      </c>
      <c r="J24" s="84">
        <v>2.3123530080000001</v>
      </c>
    </row>
    <row r="25" spans="1:16" s="62" customFormat="1" ht="18.899999999999999" customHeight="1" x14ac:dyDescent="0.3">
      <c r="A25" s="83" t="s">
        <v>340</v>
      </c>
      <c r="B25" s="69">
        <v>121</v>
      </c>
      <c r="C25" s="70">
        <v>1.6972927479</v>
      </c>
      <c r="D25" s="70">
        <v>1.6007882238</v>
      </c>
      <c r="E25" s="69">
        <v>118</v>
      </c>
      <c r="F25" s="70">
        <v>1.5896537788</v>
      </c>
      <c r="G25" s="70">
        <v>1.4590367896000001</v>
      </c>
      <c r="H25" s="69">
        <v>156</v>
      </c>
      <c r="I25" s="70">
        <v>2.0408163264999999</v>
      </c>
      <c r="J25" s="84">
        <v>1.8410823747</v>
      </c>
    </row>
    <row r="26" spans="1:16" s="62" customFormat="1" ht="18.899999999999999" customHeight="1" x14ac:dyDescent="0.3">
      <c r="A26" s="83" t="s">
        <v>341</v>
      </c>
      <c r="B26" s="69">
        <v>47</v>
      </c>
      <c r="C26" s="70">
        <v>1.9074675324999999</v>
      </c>
      <c r="D26" s="70">
        <v>1.881994916</v>
      </c>
      <c r="E26" s="69">
        <v>51</v>
      </c>
      <c r="F26" s="70">
        <v>2.0723283218000002</v>
      </c>
      <c r="G26" s="70">
        <v>2.0741736896999998</v>
      </c>
      <c r="H26" s="69">
        <v>43</v>
      </c>
      <c r="I26" s="70">
        <v>1.7111022682000001</v>
      </c>
      <c r="J26" s="84">
        <v>1.7184813365</v>
      </c>
    </row>
    <row r="27" spans="1:16" s="62" customFormat="1" ht="18.899999999999999" customHeight="1" x14ac:dyDescent="0.3">
      <c r="A27" s="85" t="s">
        <v>174</v>
      </c>
      <c r="B27" s="86">
        <v>1262</v>
      </c>
      <c r="C27" s="87">
        <v>1.5935349454000001</v>
      </c>
      <c r="D27" s="87">
        <v>1.7932272292</v>
      </c>
      <c r="E27" s="86">
        <v>1372</v>
      </c>
      <c r="F27" s="87">
        <v>1.5812281024999999</v>
      </c>
      <c r="G27" s="87">
        <v>1.7215988285999999</v>
      </c>
      <c r="H27" s="86">
        <v>1592</v>
      </c>
      <c r="I27" s="87">
        <v>1.6541978387</v>
      </c>
      <c r="J27" s="88">
        <v>1.7590086174999999</v>
      </c>
    </row>
    <row r="28" spans="1:16" ht="18.899999999999999" customHeight="1" x14ac:dyDescent="0.25">
      <c r="A28" s="89" t="s">
        <v>29</v>
      </c>
      <c r="B28" s="90">
        <v>10256</v>
      </c>
      <c r="C28" s="91">
        <v>1.6995157970999999</v>
      </c>
      <c r="D28" s="91">
        <v>1.8117158992</v>
      </c>
      <c r="E28" s="90">
        <v>10502</v>
      </c>
      <c r="F28" s="91">
        <v>1.6403505621000001</v>
      </c>
      <c r="G28" s="91">
        <v>1.6924232225</v>
      </c>
      <c r="H28" s="90">
        <v>12319</v>
      </c>
      <c r="I28" s="91">
        <v>1.7997682902000001</v>
      </c>
      <c r="J28" s="92">
        <v>1.7997682902000001</v>
      </c>
      <c r="K28" s="93"/>
      <c r="L28" s="93"/>
    </row>
    <row r="29" spans="1:16" ht="18.899999999999999" customHeight="1" x14ac:dyDescent="0.25">
      <c r="A29" s="77" t="s">
        <v>422</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461</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469</v>
      </c>
      <c r="B1" s="61"/>
      <c r="C1" s="61"/>
      <c r="D1" s="61"/>
      <c r="E1" s="61"/>
      <c r="F1" s="61"/>
      <c r="G1" s="61"/>
      <c r="H1" s="61"/>
      <c r="I1" s="61"/>
      <c r="J1" s="61"/>
    </row>
    <row r="2" spans="1:16" s="62" customFormat="1" ht="18.899999999999999" customHeight="1" x14ac:dyDescent="0.3">
      <c r="A2" s="1" t="s">
        <v>453</v>
      </c>
      <c r="B2" s="63"/>
      <c r="C2" s="63"/>
      <c r="D2" s="63"/>
      <c r="E2" s="63"/>
      <c r="F2" s="63"/>
      <c r="G2" s="63"/>
      <c r="H2" s="63"/>
      <c r="I2" s="63"/>
      <c r="J2" s="63"/>
    </row>
    <row r="3" spans="1:16" s="66" customFormat="1" ht="54" customHeight="1" x14ac:dyDescent="0.3">
      <c r="A3" s="104" t="s">
        <v>459</v>
      </c>
      <c r="B3" s="64" t="s">
        <v>429</v>
      </c>
      <c r="C3" s="64" t="s">
        <v>435</v>
      </c>
      <c r="D3" s="64" t="s">
        <v>432</v>
      </c>
      <c r="E3" s="64" t="s">
        <v>430</v>
      </c>
      <c r="F3" s="64" t="s">
        <v>436</v>
      </c>
      <c r="G3" s="64" t="s">
        <v>433</v>
      </c>
      <c r="H3" s="64" t="s">
        <v>431</v>
      </c>
      <c r="I3" s="64" t="s">
        <v>464</v>
      </c>
      <c r="J3" s="64" t="s">
        <v>434</v>
      </c>
      <c r="O3" s="67"/>
      <c r="P3" s="67"/>
    </row>
    <row r="4" spans="1:16" s="62" customFormat="1" ht="18.899999999999999" customHeight="1" x14ac:dyDescent="0.3">
      <c r="A4" s="83" t="s">
        <v>348</v>
      </c>
      <c r="B4" s="69">
        <v>72</v>
      </c>
      <c r="C4" s="70">
        <v>1.0300429185</v>
      </c>
      <c r="D4" s="70">
        <v>1.4888999501</v>
      </c>
      <c r="E4" s="69">
        <v>93</v>
      </c>
      <c r="F4" s="70">
        <v>1.2211134454000001</v>
      </c>
      <c r="G4" s="70">
        <v>1.6301049807000001</v>
      </c>
      <c r="H4" s="69">
        <v>130</v>
      </c>
      <c r="I4" s="70">
        <v>1.4521894549000001</v>
      </c>
      <c r="J4" s="84">
        <v>1.667555734</v>
      </c>
    </row>
    <row r="5" spans="1:16" s="62" customFormat="1" ht="18.899999999999999" customHeight="1" x14ac:dyDescent="0.3">
      <c r="A5" s="83" t="s">
        <v>356</v>
      </c>
      <c r="B5" s="69">
        <v>71</v>
      </c>
      <c r="C5" s="70">
        <v>1.3041880969999999</v>
      </c>
      <c r="D5" s="70">
        <v>1.2804775276</v>
      </c>
      <c r="E5" s="69">
        <v>97</v>
      </c>
      <c r="F5" s="70">
        <v>1.7490082943</v>
      </c>
      <c r="G5" s="70">
        <v>1.5083623094</v>
      </c>
      <c r="H5" s="69">
        <v>123</v>
      </c>
      <c r="I5" s="70">
        <v>2.1575162252000002</v>
      </c>
      <c r="J5" s="84">
        <v>1.6823356932</v>
      </c>
    </row>
    <row r="6" spans="1:16" s="62" customFormat="1" ht="18.899999999999999" customHeight="1" x14ac:dyDescent="0.3">
      <c r="A6" s="83" t="s">
        <v>349</v>
      </c>
      <c r="B6" s="69">
        <v>60</v>
      </c>
      <c r="C6" s="70">
        <v>1.2911555842</v>
      </c>
      <c r="D6" s="70">
        <v>1.8359002778</v>
      </c>
      <c r="E6" s="69">
        <v>66</v>
      </c>
      <c r="F6" s="70">
        <v>1.3084853291</v>
      </c>
      <c r="G6" s="70">
        <v>1.7272527202000001</v>
      </c>
      <c r="H6" s="69">
        <v>71</v>
      </c>
      <c r="I6" s="70">
        <v>1.351094196</v>
      </c>
      <c r="J6" s="84">
        <v>1.5893306316</v>
      </c>
    </row>
    <row r="7" spans="1:16" s="62" customFormat="1" ht="18.899999999999999" customHeight="1" x14ac:dyDescent="0.3">
      <c r="A7" s="83" t="s">
        <v>357</v>
      </c>
      <c r="B7" s="69">
        <v>107</v>
      </c>
      <c r="C7" s="70">
        <v>1.1395101170999999</v>
      </c>
      <c r="D7" s="70">
        <v>1.6272899406000001</v>
      </c>
      <c r="E7" s="69">
        <v>138</v>
      </c>
      <c r="F7" s="70">
        <v>1.4071581523000001</v>
      </c>
      <c r="G7" s="70">
        <v>1.7388013592</v>
      </c>
      <c r="H7" s="69">
        <v>169</v>
      </c>
      <c r="I7" s="70">
        <v>1.6452492212000001</v>
      </c>
      <c r="J7" s="84">
        <v>1.7509218255000001</v>
      </c>
    </row>
    <row r="8" spans="1:16" s="62" customFormat="1" ht="18.899999999999999" customHeight="1" x14ac:dyDescent="0.3">
      <c r="A8" s="83" t="s">
        <v>358</v>
      </c>
      <c r="B8" s="69">
        <v>42</v>
      </c>
      <c r="C8" s="70">
        <v>1.832460733</v>
      </c>
      <c r="D8" s="70">
        <v>1.7264773632999999</v>
      </c>
      <c r="E8" s="69">
        <v>41</v>
      </c>
      <c r="F8" s="70">
        <v>1.7270429654999999</v>
      </c>
      <c r="G8" s="70">
        <v>1.6618484382000001</v>
      </c>
      <c r="H8" s="69">
        <v>53</v>
      </c>
      <c r="I8" s="70">
        <v>2.1650326796999999</v>
      </c>
      <c r="J8" s="84">
        <v>1.9277785577</v>
      </c>
    </row>
    <row r="9" spans="1:16" s="62" customFormat="1" ht="18.899999999999999" customHeight="1" x14ac:dyDescent="0.3">
      <c r="A9" s="83" t="s">
        <v>359</v>
      </c>
      <c r="B9" s="69">
        <v>174</v>
      </c>
      <c r="C9" s="70">
        <v>1.8125</v>
      </c>
      <c r="D9" s="70">
        <v>2.1277599193999999</v>
      </c>
      <c r="E9" s="69">
        <v>167</v>
      </c>
      <c r="F9" s="70">
        <v>1.6681650185000001</v>
      </c>
      <c r="G9" s="70">
        <v>1.7784185243999999</v>
      </c>
      <c r="H9" s="69">
        <v>233</v>
      </c>
      <c r="I9" s="70">
        <v>2.2177803159999998</v>
      </c>
      <c r="J9" s="84">
        <v>2.1870968306999998</v>
      </c>
    </row>
    <row r="10" spans="1:16" s="62" customFormat="1" ht="18.899999999999999" customHeight="1" x14ac:dyDescent="0.3">
      <c r="A10" s="83" t="s">
        <v>350</v>
      </c>
      <c r="B10" s="69">
        <v>28</v>
      </c>
      <c r="C10" s="70">
        <v>1.4814814814999999</v>
      </c>
      <c r="D10" s="70">
        <v>1.5903599718999999</v>
      </c>
      <c r="E10" s="69">
        <v>36</v>
      </c>
      <c r="F10" s="70">
        <v>1.8967334036000001</v>
      </c>
      <c r="G10" s="70">
        <v>1.9374571126</v>
      </c>
      <c r="H10" s="69">
        <v>44</v>
      </c>
      <c r="I10" s="70">
        <v>2.2177419354999999</v>
      </c>
      <c r="J10" s="84">
        <v>2.0611352513000001</v>
      </c>
    </row>
    <row r="11" spans="1:16" s="62" customFormat="1" ht="18.899999999999999" customHeight="1" x14ac:dyDescent="0.3">
      <c r="A11" s="83" t="s">
        <v>351</v>
      </c>
      <c r="B11" s="69">
        <v>90</v>
      </c>
      <c r="C11" s="70">
        <v>2.2026431718000001</v>
      </c>
      <c r="D11" s="70">
        <v>1.8044519713</v>
      </c>
      <c r="E11" s="69">
        <v>94</v>
      </c>
      <c r="F11" s="70">
        <v>2.2628791526000001</v>
      </c>
      <c r="G11" s="70">
        <v>1.7808133000999999</v>
      </c>
      <c r="H11" s="69">
        <v>103</v>
      </c>
      <c r="I11" s="70">
        <v>2.3478459084000001</v>
      </c>
      <c r="J11" s="84">
        <v>1.6904319227</v>
      </c>
    </row>
    <row r="12" spans="1:16" s="62" customFormat="1" ht="18.899999999999999" customHeight="1" x14ac:dyDescent="0.3">
      <c r="A12" s="83" t="s">
        <v>352</v>
      </c>
      <c r="B12" s="69">
        <v>96</v>
      </c>
      <c r="C12" s="70">
        <v>2.0865029340999999</v>
      </c>
      <c r="D12" s="70">
        <v>2.1985559263000001</v>
      </c>
      <c r="E12" s="69">
        <v>108</v>
      </c>
      <c r="F12" s="70">
        <v>2.1591363454999999</v>
      </c>
      <c r="G12" s="70">
        <v>2.1405101111999998</v>
      </c>
      <c r="H12" s="69">
        <v>125</v>
      </c>
      <c r="I12" s="70">
        <v>2.3268801191000001</v>
      </c>
      <c r="J12" s="84">
        <v>2.1733819905999998</v>
      </c>
    </row>
    <row r="13" spans="1:16" s="62" customFormat="1" ht="18.899999999999999" customHeight="1" x14ac:dyDescent="0.3">
      <c r="A13" s="83" t="s">
        <v>353</v>
      </c>
      <c r="B13" s="69">
        <v>53</v>
      </c>
      <c r="C13" s="70">
        <v>2.2203602848999999</v>
      </c>
      <c r="D13" s="70">
        <v>2.1857201111000002</v>
      </c>
      <c r="E13" s="69">
        <v>61</v>
      </c>
      <c r="F13" s="70">
        <v>2.5258799172000002</v>
      </c>
      <c r="G13" s="70">
        <v>2.3993383231999998</v>
      </c>
      <c r="H13" s="69">
        <v>57</v>
      </c>
      <c r="I13" s="70">
        <v>2.2818254603999999</v>
      </c>
      <c r="J13" s="84">
        <v>1.9481168498000001</v>
      </c>
    </row>
    <row r="14" spans="1:16" s="62" customFormat="1" ht="18.899999999999999" customHeight="1" x14ac:dyDescent="0.3">
      <c r="A14" s="83" t="s">
        <v>360</v>
      </c>
      <c r="B14" s="69">
        <v>43</v>
      </c>
      <c r="C14" s="70">
        <v>1.5291607397</v>
      </c>
      <c r="D14" s="70">
        <v>1.8965408918</v>
      </c>
      <c r="E14" s="69">
        <v>56</v>
      </c>
      <c r="F14" s="70">
        <v>1.9350380097</v>
      </c>
      <c r="G14" s="70">
        <v>2.2911019876999998</v>
      </c>
      <c r="H14" s="69">
        <v>66</v>
      </c>
      <c r="I14" s="70">
        <v>2.1646441456000001</v>
      </c>
      <c r="J14" s="84">
        <v>2.3267115733999999</v>
      </c>
    </row>
    <row r="15" spans="1:16" s="62" customFormat="1" ht="18.899999999999999" customHeight="1" x14ac:dyDescent="0.3">
      <c r="A15" s="83" t="s">
        <v>354</v>
      </c>
      <c r="B15" s="69">
        <v>183</v>
      </c>
      <c r="C15" s="70">
        <v>3.4515277254000001</v>
      </c>
      <c r="D15" s="70">
        <v>2.9406933837999998</v>
      </c>
      <c r="E15" s="69">
        <v>182</v>
      </c>
      <c r="F15" s="70">
        <v>3.2716160345</v>
      </c>
      <c r="G15" s="70">
        <v>2.5657616767000002</v>
      </c>
      <c r="H15" s="69">
        <v>176</v>
      </c>
      <c r="I15" s="70">
        <v>3.1305585201000001</v>
      </c>
      <c r="J15" s="84">
        <v>2.2910810370000001</v>
      </c>
    </row>
    <row r="16" spans="1:16" s="62" customFormat="1" ht="18.899999999999999" customHeight="1" x14ac:dyDescent="0.3">
      <c r="A16" s="83" t="s">
        <v>361</v>
      </c>
      <c r="B16" s="69">
        <v>90</v>
      </c>
      <c r="C16" s="70">
        <v>2.8892455858999999</v>
      </c>
      <c r="D16" s="70">
        <v>3.0007394711000002</v>
      </c>
      <c r="E16" s="69">
        <v>71</v>
      </c>
      <c r="F16" s="70">
        <v>2.3946037099000002</v>
      </c>
      <c r="G16" s="70">
        <v>2.3685075610999999</v>
      </c>
      <c r="H16" s="69">
        <v>68</v>
      </c>
      <c r="I16" s="70">
        <v>2.1039603960000002</v>
      </c>
      <c r="J16" s="84">
        <v>2.0358714870000001</v>
      </c>
    </row>
    <row r="17" spans="1:16" s="62" customFormat="1" ht="18.899999999999999" customHeight="1" x14ac:dyDescent="0.3">
      <c r="A17" s="83" t="s">
        <v>362</v>
      </c>
      <c r="B17" s="69">
        <v>47</v>
      </c>
      <c r="C17" s="70">
        <v>1.8974566007</v>
      </c>
      <c r="D17" s="70">
        <v>2.5503857398999998</v>
      </c>
      <c r="E17" s="69">
        <v>41</v>
      </c>
      <c r="F17" s="70">
        <v>1.5953307393</v>
      </c>
      <c r="G17" s="70">
        <v>2.0123611710999998</v>
      </c>
      <c r="H17" s="69">
        <v>49</v>
      </c>
      <c r="I17" s="70">
        <v>1.8352059924999999</v>
      </c>
      <c r="J17" s="84">
        <v>2.1195488902999999</v>
      </c>
    </row>
    <row r="18" spans="1:16" s="62" customFormat="1" ht="18.899999999999999" customHeight="1" x14ac:dyDescent="0.3">
      <c r="A18" s="83" t="s">
        <v>355</v>
      </c>
      <c r="B18" s="69">
        <v>15</v>
      </c>
      <c r="C18" s="70">
        <v>1.5873015873</v>
      </c>
      <c r="D18" s="70">
        <v>3.5604347029999999</v>
      </c>
      <c r="E18" s="69">
        <v>14</v>
      </c>
      <c r="F18" s="70">
        <v>1.3513513514</v>
      </c>
      <c r="G18" s="70">
        <v>3.0483227521999998</v>
      </c>
      <c r="H18" s="69">
        <v>12</v>
      </c>
      <c r="I18" s="70">
        <v>1.0791366905999999</v>
      </c>
      <c r="J18" s="84">
        <v>2.2191597784999999</v>
      </c>
    </row>
    <row r="19" spans="1:16" s="62" customFormat="1" ht="18.899999999999999" customHeight="1" x14ac:dyDescent="0.3">
      <c r="A19" s="85" t="s">
        <v>49</v>
      </c>
      <c r="B19" s="86">
        <v>1171</v>
      </c>
      <c r="C19" s="87">
        <v>1.7748340356000001</v>
      </c>
      <c r="D19" s="87">
        <v>2.0656163865999999</v>
      </c>
      <c r="E19" s="86">
        <v>1265</v>
      </c>
      <c r="F19" s="87">
        <v>1.8361274403000001</v>
      </c>
      <c r="G19" s="87">
        <v>1.9761754716</v>
      </c>
      <c r="H19" s="86">
        <v>1479</v>
      </c>
      <c r="I19" s="87">
        <v>2.0243635368000001</v>
      </c>
      <c r="J19" s="88">
        <v>1.9954750890999999</v>
      </c>
    </row>
    <row r="20" spans="1:16" ht="18.899999999999999" customHeight="1" x14ac:dyDescent="0.25">
      <c r="A20" s="89" t="s">
        <v>29</v>
      </c>
      <c r="B20" s="90">
        <v>10256</v>
      </c>
      <c r="C20" s="91">
        <v>1.6995157970999999</v>
      </c>
      <c r="D20" s="91">
        <v>1.8117158992</v>
      </c>
      <c r="E20" s="90">
        <v>10502</v>
      </c>
      <c r="F20" s="91">
        <v>1.6403505621000001</v>
      </c>
      <c r="G20" s="91">
        <v>1.6924232225</v>
      </c>
      <c r="H20" s="90">
        <v>12319</v>
      </c>
      <c r="I20" s="91">
        <v>1.7997682902000001</v>
      </c>
      <c r="J20" s="92">
        <v>1.7997682902000001</v>
      </c>
      <c r="K20" s="93"/>
      <c r="L20" s="93"/>
    </row>
    <row r="21" spans="1:16" ht="18.899999999999999" customHeight="1" x14ac:dyDescent="0.25">
      <c r="A21" s="77" t="s">
        <v>422</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461</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470</v>
      </c>
      <c r="B1" s="61"/>
      <c r="C1" s="61"/>
      <c r="D1" s="61"/>
      <c r="E1" s="61"/>
      <c r="F1" s="61"/>
      <c r="G1" s="61"/>
      <c r="H1" s="61"/>
      <c r="I1" s="61"/>
      <c r="J1" s="61"/>
    </row>
    <row r="2" spans="1:16" s="62" customFormat="1" ht="18.899999999999999" customHeight="1" x14ac:dyDescent="0.3">
      <c r="A2" s="1" t="s">
        <v>453</v>
      </c>
      <c r="B2" s="63"/>
      <c r="C2" s="63"/>
      <c r="D2" s="63"/>
      <c r="E2" s="63"/>
      <c r="F2" s="63"/>
      <c r="G2" s="63"/>
      <c r="H2" s="63"/>
      <c r="I2" s="63"/>
      <c r="J2" s="63"/>
    </row>
    <row r="3" spans="1:16" s="66" customFormat="1" ht="54" customHeight="1" x14ac:dyDescent="0.3">
      <c r="A3" s="104" t="s">
        <v>459</v>
      </c>
      <c r="B3" s="64" t="s">
        <v>429</v>
      </c>
      <c r="C3" s="64" t="s">
        <v>435</v>
      </c>
      <c r="D3" s="64" t="s">
        <v>432</v>
      </c>
      <c r="E3" s="64" t="s">
        <v>430</v>
      </c>
      <c r="F3" s="64" t="s">
        <v>436</v>
      </c>
      <c r="G3" s="64" t="s">
        <v>433</v>
      </c>
      <c r="H3" s="64" t="s">
        <v>431</v>
      </c>
      <c r="I3" s="64" t="s">
        <v>464</v>
      </c>
      <c r="J3" s="64" t="s">
        <v>434</v>
      </c>
      <c r="O3" s="67"/>
      <c r="P3" s="67"/>
    </row>
    <row r="4" spans="1:16" s="62" customFormat="1" ht="18.899999999999999" customHeight="1" x14ac:dyDescent="0.3">
      <c r="A4" s="83" t="s">
        <v>378</v>
      </c>
      <c r="B4" s="69">
        <v>105</v>
      </c>
      <c r="C4" s="70">
        <v>1.5114437887000001</v>
      </c>
      <c r="D4" s="70">
        <v>1.4468895745999999</v>
      </c>
      <c r="E4" s="69">
        <v>99</v>
      </c>
      <c r="F4" s="70">
        <v>1.3500613664000001</v>
      </c>
      <c r="G4" s="70">
        <v>1.2801561409</v>
      </c>
      <c r="H4" s="69">
        <v>145</v>
      </c>
      <c r="I4" s="70">
        <v>1.9263982995</v>
      </c>
      <c r="J4" s="84">
        <v>1.7781496854000001</v>
      </c>
    </row>
    <row r="5" spans="1:16" s="62" customFormat="1" ht="18.899999999999999" customHeight="1" x14ac:dyDescent="0.3">
      <c r="A5" s="83" t="s">
        <v>363</v>
      </c>
      <c r="B5" s="69">
        <v>130</v>
      </c>
      <c r="C5" s="70">
        <v>1.6670941266999999</v>
      </c>
      <c r="D5" s="70">
        <v>1.4477980049000001</v>
      </c>
      <c r="E5" s="69">
        <v>110</v>
      </c>
      <c r="F5" s="70">
        <v>1.4151550237999999</v>
      </c>
      <c r="G5" s="70">
        <v>1.2128613613999999</v>
      </c>
      <c r="H5" s="69">
        <v>136</v>
      </c>
      <c r="I5" s="70">
        <v>1.718256475</v>
      </c>
      <c r="J5" s="84">
        <v>1.4142209949</v>
      </c>
    </row>
    <row r="6" spans="1:16" s="62" customFormat="1" ht="18.899999999999999" customHeight="1" x14ac:dyDescent="0.3">
      <c r="A6" s="83" t="s">
        <v>396</v>
      </c>
      <c r="B6" s="69">
        <v>66</v>
      </c>
      <c r="C6" s="70">
        <v>1.4898419865000001</v>
      </c>
      <c r="D6" s="70">
        <v>1.6120705196</v>
      </c>
      <c r="E6" s="69">
        <v>71</v>
      </c>
      <c r="F6" s="70">
        <v>1.4401622718</v>
      </c>
      <c r="G6" s="70">
        <v>1.6297827777</v>
      </c>
      <c r="H6" s="69">
        <v>72</v>
      </c>
      <c r="I6" s="70">
        <v>1.2096774194</v>
      </c>
      <c r="J6" s="84">
        <v>1.3347116762</v>
      </c>
    </row>
    <row r="7" spans="1:16" s="62" customFormat="1" ht="18.899999999999999" customHeight="1" x14ac:dyDescent="0.3">
      <c r="A7" s="83" t="s">
        <v>364</v>
      </c>
      <c r="B7" s="69">
        <v>82</v>
      </c>
      <c r="C7" s="70">
        <v>1.4375876578</v>
      </c>
      <c r="D7" s="70">
        <v>1.2412362439</v>
      </c>
      <c r="E7" s="69">
        <v>106</v>
      </c>
      <c r="F7" s="70">
        <v>1.7854135085</v>
      </c>
      <c r="G7" s="70">
        <v>1.5391973168999999</v>
      </c>
      <c r="H7" s="69">
        <v>124</v>
      </c>
      <c r="I7" s="70">
        <v>1.9121048573999999</v>
      </c>
      <c r="J7" s="84">
        <v>1.7052111338</v>
      </c>
    </row>
    <row r="8" spans="1:16" s="62" customFormat="1" ht="18.899999999999999" customHeight="1" x14ac:dyDescent="0.3">
      <c r="A8" s="83" t="s">
        <v>365</v>
      </c>
      <c r="B8" s="69">
        <v>99</v>
      </c>
      <c r="C8" s="70">
        <v>1.8696883852999999</v>
      </c>
      <c r="D8" s="70">
        <v>1.5349788024</v>
      </c>
      <c r="E8" s="69">
        <v>95</v>
      </c>
      <c r="F8" s="70">
        <v>1.7955017955000001</v>
      </c>
      <c r="G8" s="70">
        <v>1.4523057455999999</v>
      </c>
      <c r="H8" s="69">
        <v>116</v>
      </c>
      <c r="I8" s="70">
        <v>2.1565346718999998</v>
      </c>
      <c r="J8" s="84">
        <v>1.6305182064999999</v>
      </c>
    </row>
    <row r="9" spans="1:16" s="62" customFormat="1" ht="18.899999999999999" customHeight="1" x14ac:dyDescent="0.3">
      <c r="A9" s="83" t="s">
        <v>377</v>
      </c>
      <c r="B9" s="69">
        <v>40</v>
      </c>
      <c r="C9" s="70">
        <v>1.1283497884</v>
      </c>
      <c r="D9" s="70">
        <v>1.3001577649</v>
      </c>
      <c r="E9" s="69">
        <v>54</v>
      </c>
      <c r="F9" s="70">
        <v>1.4147236049</v>
      </c>
      <c r="G9" s="70">
        <v>1.4778684812</v>
      </c>
      <c r="H9" s="69">
        <v>81</v>
      </c>
      <c r="I9" s="70">
        <v>1.8911977585999999</v>
      </c>
      <c r="J9" s="84">
        <v>1.7452772593999999</v>
      </c>
    </row>
    <row r="10" spans="1:16" s="62" customFormat="1" ht="18.899999999999999" customHeight="1" x14ac:dyDescent="0.3">
      <c r="A10" s="83" t="s">
        <v>366</v>
      </c>
      <c r="B10" s="69">
        <v>76</v>
      </c>
      <c r="C10" s="70">
        <v>2.4983563444999999</v>
      </c>
      <c r="D10" s="70">
        <v>2.2924997115000001</v>
      </c>
      <c r="E10" s="69">
        <v>81</v>
      </c>
      <c r="F10" s="70">
        <v>2.7420446852000002</v>
      </c>
      <c r="G10" s="70">
        <v>2.4173870416000001</v>
      </c>
      <c r="H10" s="69">
        <v>56</v>
      </c>
      <c r="I10" s="70">
        <v>1.9210977702000001</v>
      </c>
      <c r="J10" s="84">
        <v>1.5931819232</v>
      </c>
    </row>
    <row r="11" spans="1:16" s="62" customFormat="1" ht="18.899999999999999" customHeight="1" x14ac:dyDescent="0.3">
      <c r="A11" s="83" t="s">
        <v>367</v>
      </c>
      <c r="B11" s="69">
        <v>116</v>
      </c>
      <c r="C11" s="70">
        <v>3.6500943989999999</v>
      </c>
      <c r="D11" s="70">
        <v>2.5363253442999998</v>
      </c>
      <c r="E11" s="69">
        <v>74</v>
      </c>
      <c r="F11" s="70">
        <v>2.4025974026000001</v>
      </c>
      <c r="G11" s="70">
        <v>1.6567578976999999</v>
      </c>
      <c r="H11" s="69">
        <v>72</v>
      </c>
      <c r="I11" s="70">
        <v>2.3912321487999999</v>
      </c>
      <c r="J11" s="84">
        <v>1.5623706822000001</v>
      </c>
    </row>
    <row r="12" spans="1:16" s="62" customFormat="1" ht="18.899999999999999" customHeight="1" x14ac:dyDescent="0.3">
      <c r="A12" s="83" t="s">
        <v>368</v>
      </c>
      <c r="B12" s="69">
        <v>80</v>
      </c>
      <c r="C12" s="70">
        <v>1.1963511291</v>
      </c>
      <c r="D12" s="70">
        <v>1.0943215696999999</v>
      </c>
      <c r="E12" s="69">
        <v>123</v>
      </c>
      <c r="F12" s="70">
        <v>1.8114874815999999</v>
      </c>
      <c r="G12" s="70">
        <v>1.6780313404</v>
      </c>
      <c r="H12" s="69">
        <v>127</v>
      </c>
      <c r="I12" s="70">
        <v>1.7784624002</v>
      </c>
      <c r="J12" s="84">
        <v>1.5635024583999999</v>
      </c>
    </row>
    <row r="13" spans="1:16" s="62" customFormat="1" ht="18.899999999999999" customHeight="1" x14ac:dyDescent="0.3">
      <c r="A13" s="83" t="s">
        <v>369</v>
      </c>
      <c r="B13" s="69">
        <v>132</v>
      </c>
      <c r="C13" s="70">
        <v>1.8267367837999999</v>
      </c>
      <c r="D13" s="70">
        <v>1.5629579589</v>
      </c>
      <c r="E13" s="69">
        <v>126</v>
      </c>
      <c r="F13" s="70">
        <v>1.7681728880000001</v>
      </c>
      <c r="G13" s="70">
        <v>1.4743305884</v>
      </c>
      <c r="H13" s="69">
        <v>137</v>
      </c>
      <c r="I13" s="70">
        <v>1.9219977553000001</v>
      </c>
      <c r="J13" s="84">
        <v>1.5990895436000001</v>
      </c>
    </row>
    <row r="14" spans="1:16" s="62" customFormat="1" ht="18.899999999999999" customHeight="1" x14ac:dyDescent="0.3">
      <c r="A14" s="83" t="s">
        <v>370</v>
      </c>
      <c r="B14" s="69">
        <v>61</v>
      </c>
      <c r="C14" s="70">
        <v>0.9821284817</v>
      </c>
      <c r="D14" s="70">
        <v>0.78159964829999995</v>
      </c>
      <c r="E14" s="69">
        <v>63</v>
      </c>
      <c r="F14" s="70">
        <v>1.0466854959</v>
      </c>
      <c r="G14" s="70">
        <v>0.8573703587</v>
      </c>
      <c r="H14" s="69">
        <v>84</v>
      </c>
      <c r="I14" s="70">
        <v>1.3962765957000001</v>
      </c>
      <c r="J14" s="84">
        <v>1.1131541455</v>
      </c>
    </row>
    <row r="15" spans="1:16" s="62" customFormat="1" ht="18.899999999999999" customHeight="1" x14ac:dyDescent="0.3">
      <c r="A15" s="83" t="s">
        <v>371</v>
      </c>
      <c r="B15" s="69">
        <v>174</v>
      </c>
      <c r="C15" s="70">
        <v>3.7021276595999999</v>
      </c>
      <c r="D15" s="70">
        <v>2.6284231488000001</v>
      </c>
      <c r="E15" s="69">
        <v>124</v>
      </c>
      <c r="F15" s="70">
        <v>2.5844101709</v>
      </c>
      <c r="G15" s="70">
        <v>1.8246526830000001</v>
      </c>
      <c r="H15" s="69">
        <v>132</v>
      </c>
      <c r="I15" s="70">
        <v>2.7414330217999998</v>
      </c>
      <c r="J15" s="84">
        <v>1.9018982481</v>
      </c>
    </row>
    <row r="16" spans="1:16" s="62" customFormat="1" ht="18.899999999999999" customHeight="1" x14ac:dyDescent="0.3">
      <c r="A16" s="83" t="s">
        <v>372</v>
      </c>
      <c r="B16" s="69">
        <v>49</v>
      </c>
      <c r="C16" s="70">
        <v>1.7683146878</v>
      </c>
      <c r="D16" s="70">
        <v>1.2891936351</v>
      </c>
      <c r="E16" s="69">
        <v>51</v>
      </c>
      <c r="F16" s="70">
        <v>1.8404907975</v>
      </c>
      <c r="G16" s="70">
        <v>1.3367389515999999</v>
      </c>
      <c r="H16" s="69">
        <v>47</v>
      </c>
      <c r="I16" s="70">
        <v>1.7235056839</v>
      </c>
      <c r="J16" s="84">
        <v>1.2089977758999999</v>
      </c>
    </row>
    <row r="17" spans="1:12" s="62" customFormat="1" ht="18.899999999999999" customHeight="1" x14ac:dyDescent="0.3">
      <c r="A17" s="83" t="s">
        <v>376</v>
      </c>
      <c r="B17" s="69">
        <v>93</v>
      </c>
      <c r="C17" s="70">
        <v>3.2235701905999998</v>
      </c>
      <c r="D17" s="70">
        <v>2.2921598682000002</v>
      </c>
      <c r="E17" s="69">
        <v>81</v>
      </c>
      <c r="F17" s="70">
        <v>2.6247569669000002</v>
      </c>
      <c r="G17" s="70">
        <v>1.9907077487</v>
      </c>
      <c r="H17" s="69">
        <v>82</v>
      </c>
      <c r="I17" s="70">
        <v>2.4743512372000001</v>
      </c>
      <c r="J17" s="84">
        <v>1.8653020249000001</v>
      </c>
    </row>
    <row r="18" spans="1:12" s="62" customFormat="1" ht="18.899999999999999" customHeight="1" x14ac:dyDescent="0.3">
      <c r="A18" s="83" t="s">
        <v>373</v>
      </c>
      <c r="B18" s="69">
        <v>70</v>
      </c>
      <c r="C18" s="70">
        <v>1.9493177388</v>
      </c>
      <c r="D18" s="70">
        <v>1.8147286587</v>
      </c>
      <c r="E18" s="69">
        <v>58</v>
      </c>
      <c r="F18" s="70">
        <v>1.6044260027999999</v>
      </c>
      <c r="G18" s="70">
        <v>1.4428870698</v>
      </c>
      <c r="H18" s="69">
        <v>69</v>
      </c>
      <c r="I18" s="70">
        <v>1.8862766539</v>
      </c>
      <c r="J18" s="84">
        <v>1.5906884674999999</v>
      </c>
    </row>
    <row r="19" spans="1:12" s="62" customFormat="1" ht="18.899999999999999" customHeight="1" x14ac:dyDescent="0.3">
      <c r="A19" s="83" t="s">
        <v>374</v>
      </c>
      <c r="B19" s="69">
        <v>62</v>
      </c>
      <c r="C19" s="70">
        <v>1.4547160957</v>
      </c>
      <c r="D19" s="70">
        <v>1.598656812</v>
      </c>
      <c r="E19" s="69">
        <v>59</v>
      </c>
      <c r="F19" s="70">
        <v>1.4539181862999999</v>
      </c>
      <c r="G19" s="70">
        <v>1.4963883547000001</v>
      </c>
      <c r="H19" s="69">
        <v>42</v>
      </c>
      <c r="I19" s="70">
        <v>1.0226442658999999</v>
      </c>
      <c r="J19" s="84">
        <v>0.96935992979999996</v>
      </c>
    </row>
    <row r="20" spans="1:12" s="62" customFormat="1" ht="18.899999999999999" customHeight="1" x14ac:dyDescent="0.3">
      <c r="A20" s="83" t="s">
        <v>375</v>
      </c>
      <c r="B20" s="69">
        <v>122</v>
      </c>
      <c r="C20" s="70">
        <v>2.7981651375999999</v>
      </c>
      <c r="D20" s="70">
        <v>2.4515132838999998</v>
      </c>
      <c r="E20" s="69">
        <v>106</v>
      </c>
      <c r="F20" s="70">
        <v>2.1183053557</v>
      </c>
      <c r="G20" s="70">
        <v>1.9035550308</v>
      </c>
      <c r="H20" s="69">
        <v>140</v>
      </c>
      <c r="I20" s="70">
        <v>2.5570776255999998</v>
      </c>
      <c r="J20" s="84">
        <v>2.3666837796000002</v>
      </c>
    </row>
    <row r="21" spans="1:12" s="62" customFormat="1" ht="18.899999999999999" customHeight="1" x14ac:dyDescent="0.3">
      <c r="A21" s="85" t="s">
        <v>172</v>
      </c>
      <c r="B21" s="86">
        <v>1557</v>
      </c>
      <c r="C21" s="87">
        <v>1.8842579146</v>
      </c>
      <c r="D21" s="87">
        <v>1.687315828</v>
      </c>
      <c r="E21" s="86">
        <v>1481</v>
      </c>
      <c r="F21" s="87">
        <v>1.7551136498</v>
      </c>
      <c r="G21" s="87">
        <v>1.5627799572000001</v>
      </c>
      <c r="H21" s="86">
        <v>1662</v>
      </c>
      <c r="I21" s="87">
        <v>1.8919041982</v>
      </c>
      <c r="J21" s="88">
        <v>1.6359753517</v>
      </c>
    </row>
    <row r="22" spans="1:12" ht="18.899999999999999" customHeight="1" x14ac:dyDescent="0.25">
      <c r="A22" s="89" t="s">
        <v>29</v>
      </c>
      <c r="B22" s="90">
        <v>10256</v>
      </c>
      <c r="C22" s="91">
        <v>1.6995157970999999</v>
      </c>
      <c r="D22" s="91">
        <v>1.8117158992</v>
      </c>
      <c r="E22" s="90">
        <v>10502</v>
      </c>
      <c r="F22" s="91">
        <v>1.6403505621000001</v>
      </c>
      <c r="G22" s="91">
        <v>1.6924232225</v>
      </c>
      <c r="H22" s="90">
        <v>12319</v>
      </c>
      <c r="I22" s="91">
        <v>1.7997682902000001</v>
      </c>
      <c r="J22" s="92">
        <v>1.7997682902000001</v>
      </c>
      <c r="K22" s="93"/>
      <c r="L22" s="93"/>
    </row>
    <row r="23" spans="1:12" ht="18.899999999999999" customHeight="1" x14ac:dyDescent="0.25">
      <c r="A23" s="77" t="s">
        <v>422</v>
      </c>
    </row>
    <row r="25" spans="1:12" ht="15.6" x14ac:dyDescent="0.3">
      <c r="A25" s="122" t="s">
        <v>461</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zoomScaleSheetLayoutView="9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471</v>
      </c>
      <c r="B1" s="61"/>
      <c r="C1" s="61"/>
      <c r="D1" s="61"/>
      <c r="E1" s="61"/>
      <c r="F1" s="61"/>
      <c r="G1" s="61"/>
      <c r="H1" s="61"/>
      <c r="I1" s="61"/>
      <c r="J1" s="61"/>
    </row>
    <row r="2" spans="1:16" s="62" customFormat="1" ht="18.899999999999999" customHeight="1" x14ac:dyDescent="0.3">
      <c r="A2" s="1" t="s">
        <v>453</v>
      </c>
      <c r="B2" s="63"/>
      <c r="C2" s="63"/>
      <c r="D2" s="63"/>
      <c r="E2" s="63"/>
      <c r="F2" s="63"/>
      <c r="G2" s="63"/>
      <c r="H2" s="63"/>
      <c r="I2" s="63"/>
      <c r="J2" s="63"/>
    </row>
    <row r="3" spans="1:16" s="66" customFormat="1" ht="54" customHeight="1" x14ac:dyDescent="0.3">
      <c r="A3" s="104" t="s">
        <v>459</v>
      </c>
      <c r="B3" s="64" t="s">
        <v>429</v>
      </c>
      <c r="C3" s="64" t="s">
        <v>435</v>
      </c>
      <c r="D3" s="64" t="s">
        <v>432</v>
      </c>
      <c r="E3" s="64" t="s">
        <v>430</v>
      </c>
      <c r="F3" s="64" t="s">
        <v>436</v>
      </c>
      <c r="G3" s="64" t="s">
        <v>433</v>
      </c>
      <c r="H3" s="64" t="s">
        <v>431</v>
      </c>
      <c r="I3" s="64" t="s">
        <v>464</v>
      </c>
      <c r="J3" s="64" t="s">
        <v>434</v>
      </c>
      <c r="O3" s="67"/>
      <c r="P3" s="67"/>
    </row>
    <row r="4" spans="1:16" s="62" customFormat="1" ht="56.25" customHeight="1" x14ac:dyDescent="0.3">
      <c r="A4" s="94" t="s">
        <v>389</v>
      </c>
      <c r="B4" s="69">
        <v>37</v>
      </c>
      <c r="C4" s="70">
        <v>0.89762251329999998</v>
      </c>
      <c r="D4" s="70">
        <v>1.0928990014</v>
      </c>
      <c r="E4" s="69">
        <v>49</v>
      </c>
      <c r="F4" s="70">
        <v>1.1870155039000001</v>
      </c>
      <c r="G4" s="70">
        <v>1.3175739713000001</v>
      </c>
      <c r="H4" s="69">
        <v>33</v>
      </c>
      <c r="I4" s="70">
        <v>0.81723625560000002</v>
      </c>
      <c r="J4" s="84">
        <v>0.81223165200000003</v>
      </c>
    </row>
    <row r="5" spans="1:16" s="62" customFormat="1" ht="56.25" customHeight="1" x14ac:dyDescent="0.3">
      <c r="A5" s="94" t="s">
        <v>379</v>
      </c>
      <c r="B5" s="69" t="s">
        <v>441</v>
      </c>
      <c r="C5" s="70" t="s">
        <v>441</v>
      </c>
      <c r="D5" s="70" t="s">
        <v>441</v>
      </c>
      <c r="E5" s="69">
        <v>10</v>
      </c>
      <c r="F5" s="70">
        <v>2.0366598778</v>
      </c>
      <c r="G5" s="70">
        <v>4.803807269</v>
      </c>
      <c r="H5" s="69" t="s">
        <v>441</v>
      </c>
      <c r="I5" s="70" t="s">
        <v>441</v>
      </c>
      <c r="J5" s="84" t="s">
        <v>441</v>
      </c>
    </row>
    <row r="6" spans="1:16" s="62" customFormat="1" ht="56.25" customHeight="1" x14ac:dyDescent="0.3">
      <c r="A6" s="94" t="s">
        <v>390</v>
      </c>
      <c r="B6" s="69">
        <v>33</v>
      </c>
      <c r="C6" s="70">
        <v>0.62488165120000005</v>
      </c>
      <c r="D6" s="70">
        <v>1.5490321898999999</v>
      </c>
      <c r="E6" s="69">
        <v>45</v>
      </c>
      <c r="F6" s="70">
        <v>0.81580855689999998</v>
      </c>
      <c r="G6" s="70">
        <v>1.6520936458</v>
      </c>
      <c r="H6" s="69">
        <v>65</v>
      </c>
      <c r="I6" s="70">
        <v>1.20885252</v>
      </c>
      <c r="J6" s="84">
        <v>2.0818878117000001</v>
      </c>
    </row>
    <row r="7" spans="1:16" s="62" customFormat="1" ht="56.25" customHeight="1" x14ac:dyDescent="0.3">
      <c r="A7" s="94" t="s">
        <v>388</v>
      </c>
      <c r="B7" s="69">
        <v>68</v>
      </c>
      <c r="C7" s="70">
        <v>1.4686825053999999</v>
      </c>
      <c r="D7" s="70">
        <v>2.2823489207000001</v>
      </c>
      <c r="E7" s="69">
        <v>66</v>
      </c>
      <c r="F7" s="70">
        <v>1.3956438993</v>
      </c>
      <c r="G7" s="70">
        <v>1.9552020393</v>
      </c>
      <c r="H7" s="69">
        <v>79</v>
      </c>
      <c r="I7" s="70">
        <v>1.6516830441000001</v>
      </c>
      <c r="J7" s="84">
        <v>1.9731365316</v>
      </c>
    </row>
    <row r="8" spans="1:16" s="62" customFormat="1" ht="56.25" customHeight="1" x14ac:dyDescent="0.3">
      <c r="A8" s="94" t="s">
        <v>393</v>
      </c>
      <c r="B8" s="69" t="s">
        <v>441</v>
      </c>
      <c r="C8" s="70" t="s">
        <v>441</v>
      </c>
      <c r="D8" s="70" t="s">
        <v>441</v>
      </c>
      <c r="E8" s="69">
        <v>8</v>
      </c>
      <c r="F8" s="70">
        <v>1.6293279022</v>
      </c>
      <c r="G8" s="70">
        <v>2.9046809669</v>
      </c>
      <c r="H8" s="69">
        <v>10</v>
      </c>
      <c r="I8" s="70">
        <v>1.872659176</v>
      </c>
      <c r="J8" s="84">
        <v>2.6852651651000001</v>
      </c>
    </row>
    <row r="9" spans="1:16" s="62" customFormat="1" ht="56.25" customHeight="1" x14ac:dyDescent="0.3">
      <c r="A9" s="94" t="s">
        <v>394</v>
      </c>
      <c r="B9" s="69">
        <v>12</v>
      </c>
      <c r="C9" s="70">
        <v>2.3575638507000001</v>
      </c>
      <c r="D9" s="70">
        <v>3.9190924091000001</v>
      </c>
      <c r="E9" s="69">
        <v>6</v>
      </c>
      <c r="F9" s="70">
        <v>1.2072434608</v>
      </c>
      <c r="G9" s="70">
        <v>1.8012001815000001</v>
      </c>
      <c r="H9" s="69">
        <v>6</v>
      </c>
      <c r="I9" s="70">
        <v>1.2474012474</v>
      </c>
      <c r="J9" s="84">
        <v>1.5991886834</v>
      </c>
    </row>
    <row r="10" spans="1:16" s="62" customFormat="1" ht="56.25" customHeight="1" x14ac:dyDescent="0.3">
      <c r="A10" s="94" t="s">
        <v>395</v>
      </c>
      <c r="B10" s="69">
        <v>6</v>
      </c>
      <c r="C10" s="70">
        <v>1.1363636364</v>
      </c>
      <c r="D10" s="70">
        <v>1.8832825269</v>
      </c>
      <c r="E10" s="69">
        <v>11</v>
      </c>
      <c r="F10" s="70">
        <v>1.9503546099</v>
      </c>
      <c r="G10" s="70">
        <v>2.9636313905999998</v>
      </c>
      <c r="H10" s="69">
        <v>6</v>
      </c>
      <c r="I10" s="70">
        <v>1.1627906977</v>
      </c>
      <c r="J10" s="84">
        <v>1.5839453049000001</v>
      </c>
    </row>
    <row r="11" spans="1:16" s="62" customFormat="1" ht="56.25" customHeight="1" x14ac:dyDescent="0.3">
      <c r="A11" s="94" t="s">
        <v>382</v>
      </c>
      <c r="B11" s="69">
        <v>27</v>
      </c>
      <c r="C11" s="70">
        <v>2.2881355931999998</v>
      </c>
      <c r="D11" s="70">
        <v>4.7563557431000003</v>
      </c>
      <c r="E11" s="69">
        <v>28</v>
      </c>
      <c r="F11" s="70">
        <v>2.0158387328999998</v>
      </c>
      <c r="G11" s="70">
        <v>4.0403269445000003</v>
      </c>
      <c r="H11" s="69">
        <v>35</v>
      </c>
      <c r="I11" s="70">
        <v>2.3178807947000002</v>
      </c>
      <c r="J11" s="84">
        <v>4.0441233151000002</v>
      </c>
    </row>
    <row r="12" spans="1:16" s="62" customFormat="1" ht="56.25" customHeight="1" x14ac:dyDescent="0.3">
      <c r="A12" s="94" t="s">
        <v>383</v>
      </c>
      <c r="B12" s="69">
        <v>32</v>
      </c>
      <c r="C12" s="70">
        <v>2.0421186980999999</v>
      </c>
      <c r="D12" s="70">
        <v>4.7615237750999997</v>
      </c>
      <c r="E12" s="69">
        <v>45</v>
      </c>
      <c r="F12" s="70">
        <v>2.6439482961</v>
      </c>
      <c r="G12" s="70">
        <v>5.6237411890000004</v>
      </c>
      <c r="H12" s="69">
        <v>34</v>
      </c>
      <c r="I12" s="70">
        <v>1.8279569892</v>
      </c>
      <c r="J12" s="84">
        <v>3.4119202403000002</v>
      </c>
    </row>
    <row r="13" spans="1:16" s="62" customFormat="1" ht="56.25" customHeight="1" x14ac:dyDescent="0.3">
      <c r="A13" s="94" t="s">
        <v>391</v>
      </c>
      <c r="B13" s="69">
        <v>16</v>
      </c>
      <c r="C13" s="70">
        <v>1.4414414414000001</v>
      </c>
      <c r="D13" s="70">
        <v>2.9734773435999999</v>
      </c>
      <c r="E13" s="69">
        <v>12</v>
      </c>
      <c r="F13" s="70">
        <v>1.0344827586000001</v>
      </c>
      <c r="G13" s="70">
        <v>2.0455291596</v>
      </c>
      <c r="H13" s="69">
        <v>17</v>
      </c>
      <c r="I13" s="70">
        <v>1.4061207609999999</v>
      </c>
      <c r="J13" s="84">
        <v>2.5518966224000001</v>
      </c>
    </row>
    <row r="14" spans="1:16" s="62" customFormat="1" ht="56.25" customHeight="1" x14ac:dyDescent="0.3">
      <c r="A14" s="94" t="s">
        <v>392</v>
      </c>
      <c r="B14" s="69">
        <v>31</v>
      </c>
      <c r="C14" s="70">
        <v>3.1697341513000001</v>
      </c>
      <c r="D14" s="70">
        <v>5.1050285021999997</v>
      </c>
      <c r="E14" s="69">
        <v>27</v>
      </c>
      <c r="F14" s="70">
        <v>2.4612579763000002</v>
      </c>
      <c r="G14" s="70">
        <v>4.1393428023999999</v>
      </c>
      <c r="H14" s="69">
        <v>18</v>
      </c>
      <c r="I14" s="70">
        <v>1.4646053701999999</v>
      </c>
      <c r="J14" s="84">
        <v>2.2136742159999998</v>
      </c>
    </row>
    <row r="15" spans="1:16" s="62" customFormat="1" ht="56.25" customHeight="1" x14ac:dyDescent="0.3">
      <c r="A15" s="94" t="s">
        <v>384</v>
      </c>
      <c r="B15" s="69" t="s">
        <v>441</v>
      </c>
      <c r="C15" s="70" t="s">
        <v>441</v>
      </c>
      <c r="D15" s="70" t="s">
        <v>441</v>
      </c>
      <c r="E15" s="69">
        <v>13</v>
      </c>
      <c r="F15" s="70">
        <v>1.4976958524999999</v>
      </c>
      <c r="G15" s="70">
        <v>3.0578877093000001</v>
      </c>
      <c r="H15" s="69">
        <v>23</v>
      </c>
      <c r="I15" s="70">
        <v>2.4945770065000001</v>
      </c>
      <c r="J15" s="84">
        <v>4.5263718937000004</v>
      </c>
    </row>
    <row r="16" spans="1:16" s="62" customFormat="1" ht="56.25" customHeight="1" x14ac:dyDescent="0.3">
      <c r="A16" s="94" t="s">
        <v>387</v>
      </c>
      <c r="B16" s="69">
        <v>10</v>
      </c>
      <c r="C16" s="70">
        <v>2.5</v>
      </c>
      <c r="D16" s="70">
        <v>4.6987594558000003</v>
      </c>
      <c r="E16" s="69">
        <v>6</v>
      </c>
      <c r="F16" s="70">
        <v>1.3824884793000001</v>
      </c>
      <c r="G16" s="70">
        <v>2.9846227379000001</v>
      </c>
      <c r="H16" s="69" t="s">
        <v>441</v>
      </c>
      <c r="I16" s="70" t="s">
        <v>441</v>
      </c>
      <c r="J16" s="84" t="s">
        <v>441</v>
      </c>
    </row>
    <row r="17" spans="1:12" s="62" customFormat="1" ht="56.25" customHeight="1" x14ac:dyDescent="0.3">
      <c r="A17" s="94" t="s">
        <v>386</v>
      </c>
      <c r="B17" s="69">
        <v>40</v>
      </c>
      <c r="C17" s="70">
        <v>2.2727272727000001</v>
      </c>
      <c r="D17" s="70">
        <v>5.6235670052</v>
      </c>
      <c r="E17" s="69">
        <v>45</v>
      </c>
      <c r="F17" s="70">
        <v>2.2266204849000002</v>
      </c>
      <c r="G17" s="70">
        <v>4.9368238947999998</v>
      </c>
      <c r="H17" s="69">
        <v>37</v>
      </c>
      <c r="I17" s="70">
        <v>1.6164263871</v>
      </c>
      <c r="J17" s="84">
        <v>3.1363605782000001</v>
      </c>
    </row>
    <row r="18" spans="1:12" s="62" customFormat="1" ht="56.25" customHeight="1" x14ac:dyDescent="0.3">
      <c r="A18" s="94" t="s">
        <v>385</v>
      </c>
      <c r="B18" s="69">
        <v>15</v>
      </c>
      <c r="C18" s="70">
        <v>1.7523364485999999</v>
      </c>
      <c r="D18" s="70">
        <v>4.0790667898999997</v>
      </c>
      <c r="E18" s="69">
        <v>20</v>
      </c>
      <c r="F18" s="70">
        <v>2.0491803278999998</v>
      </c>
      <c r="G18" s="70">
        <v>4.5846940260000002</v>
      </c>
      <c r="H18" s="69">
        <v>14</v>
      </c>
      <c r="I18" s="70">
        <v>1.3986013986000001</v>
      </c>
      <c r="J18" s="84">
        <v>2.5986756679999998</v>
      </c>
    </row>
    <row r="19" spans="1:12" s="62" customFormat="1" ht="18.600000000000001" customHeight="1" x14ac:dyDescent="0.3">
      <c r="A19" s="85" t="s">
        <v>170</v>
      </c>
      <c r="B19" s="86">
        <v>341</v>
      </c>
      <c r="C19" s="87">
        <v>1.3819095477000001</v>
      </c>
      <c r="D19" s="87">
        <v>2.5803450729000001</v>
      </c>
      <c r="E19" s="86">
        <v>391</v>
      </c>
      <c r="F19" s="87">
        <v>1.5002110271</v>
      </c>
      <c r="G19" s="87">
        <v>2.5447562337999998</v>
      </c>
      <c r="H19" s="86">
        <v>386</v>
      </c>
      <c r="I19" s="87">
        <v>1.4478076591</v>
      </c>
      <c r="J19" s="88">
        <v>2.1524543288000002</v>
      </c>
    </row>
    <row r="20" spans="1:12" ht="18.899999999999999" customHeight="1" x14ac:dyDescent="0.25">
      <c r="A20" s="89" t="s">
        <v>29</v>
      </c>
      <c r="B20" s="90">
        <v>10256</v>
      </c>
      <c r="C20" s="91">
        <v>1.6995157970999999</v>
      </c>
      <c r="D20" s="91">
        <v>1.8117158992</v>
      </c>
      <c r="E20" s="90">
        <v>10502</v>
      </c>
      <c r="F20" s="91">
        <v>1.6403505621000001</v>
      </c>
      <c r="G20" s="91">
        <v>1.6924232225</v>
      </c>
      <c r="H20" s="90">
        <v>12319</v>
      </c>
      <c r="I20" s="91">
        <v>1.7997682902000001</v>
      </c>
      <c r="J20" s="92">
        <v>1.7997682902000001</v>
      </c>
      <c r="K20" s="93"/>
      <c r="L20" s="93"/>
    </row>
    <row r="21" spans="1:12" ht="18.899999999999999" customHeight="1" x14ac:dyDescent="0.25">
      <c r="A21" s="77" t="s">
        <v>422</v>
      </c>
    </row>
    <row r="23" spans="1:12" ht="15.6" x14ac:dyDescent="0.3">
      <c r="A23" s="122" t="s">
        <v>461</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451</v>
      </c>
      <c r="B1" s="61"/>
      <c r="C1" s="61"/>
      <c r="D1" s="61"/>
      <c r="E1" s="61"/>
    </row>
    <row r="2" spans="1:8" s="62" customFormat="1" ht="18.899999999999999" customHeight="1" x14ac:dyDescent="0.3">
      <c r="A2" s="1" t="s">
        <v>452</v>
      </c>
      <c r="B2" s="63"/>
      <c r="C2" s="63"/>
      <c r="D2" s="63"/>
      <c r="E2" s="95"/>
    </row>
    <row r="3" spans="1:8" ht="31.2" x14ac:dyDescent="0.25">
      <c r="A3" s="81" t="s">
        <v>30</v>
      </c>
      <c r="B3" s="64" t="s">
        <v>432</v>
      </c>
      <c r="C3" s="64" t="s">
        <v>433</v>
      </c>
      <c r="D3" s="65" t="s">
        <v>434</v>
      </c>
      <c r="H3" s="79"/>
    </row>
    <row r="4" spans="1:8" ht="18.899999999999999" customHeight="1" x14ac:dyDescent="0.25">
      <c r="A4" s="83" t="s">
        <v>177</v>
      </c>
      <c r="B4" s="100">
        <v>1.6533243757</v>
      </c>
      <c r="C4" s="100">
        <v>1.5258742833000001</v>
      </c>
      <c r="D4" s="100">
        <v>1.7362498949</v>
      </c>
      <c r="F4" s="41"/>
      <c r="G4" s="42"/>
      <c r="H4" s="42"/>
    </row>
    <row r="5" spans="1:8" ht="18.899999999999999" customHeight="1" x14ac:dyDescent="0.25">
      <c r="A5" s="83" t="s">
        <v>33</v>
      </c>
      <c r="B5" s="100">
        <v>1.8169451286</v>
      </c>
      <c r="C5" s="100">
        <v>1.6536600281</v>
      </c>
      <c r="D5" s="100">
        <v>1.6230082252</v>
      </c>
      <c r="F5" s="59"/>
      <c r="G5" s="58"/>
      <c r="H5" s="58"/>
    </row>
    <row r="6" spans="1:8" ht="18.899999999999999" customHeight="1" x14ac:dyDescent="0.25">
      <c r="A6" s="83" t="s">
        <v>32</v>
      </c>
      <c r="B6" s="100">
        <v>1.7970827189</v>
      </c>
      <c r="C6" s="100">
        <v>1.6879920898</v>
      </c>
      <c r="D6" s="100">
        <v>1.7857145662</v>
      </c>
      <c r="F6" s="59"/>
      <c r="G6" s="58"/>
      <c r="H6" s="58"/>
    </row>
    <row r="7" spans="1:8" ht="18.899999999999999" customHeight="1" x14ac:dyDescent="0.25">
      <c r="A7" s="83" t="s">
        <v>31</v>
      </c>
      <c r="B7" s="100">
        <v>1.7628165872999999</v>
      </c>
      <c r="C7" s="100">
        <v>1.8566400158</v>
      </c>
      <c r="D7" s="100">
        <v>1.9619752926</v>
      </c>
      <c r="F7" s="59"/>
      <c r="G7" s="58"/>
      <c r="H7" s="58"/>
    </row>
    <row r="8" spans="1:8" ht="18.899999999999999" customHeight="1" x14ac:dyDescent="0.25">
      <c r="A8" s="83" t="s">
        <v>176</v>
      </c>
      <c r="B8" s="100">
        <v>2.3320850159000002</v>
      </c>
      <c r="C8" s="100">
        <v>2.1855004132000002</v>
      </c>
      <c r="D8" s="100">
        <v>1.8089213869</v>
      </c>
      <c r="F8" s="59"/>
      <c r="G8" s="58"/>
      <c r="H8" s="58"/>
    </row>
    <row r="9" spans="1:8" ht="18.899999999999999" customHeight="1" x14ac:dyDescent="0.25">
      <c r="A9" s="83" t="s">
        <v>175</v>
      </c>
      <c r="B9" s="100">
        <v>1.3511220078999999</v>
      </c>
      <c r="C9" s="100">
        <v>1.1672337338000001</v>
      </c>
      <c r="D9" s="100">
        <v>1.2930111765000001</v>
      </c>
      <c r="F9" s="51"/>
      <c r="G9" s="50"/>
    </row>
    <row r="10" spans="1:8" ht="18.899999999999999" customHeight="1" x14ac:dyDescent="0.25">
      <c r="A10" s="83" t="s">
        <v>36</v>
      </c>
      <c r="B10" s="100">
        <v>1.5459752246</v>
      </c>
      <c r="C10" s="100">
        <v>1.4425960014999999</v>
      </c>
      <c r="D10" s="100">
        <v>1.5449481784000001</v>
      </c>
      <c r="F10" s="59"/>
      <c r="G10" s="58"/>
      <c r="H10" s="58"/>
    </row>
    <row r="11" spans="1:8" ht="18.899999999999999" customHeight="1" x14ac:dyDescent="0.25">
      <c r="A11" s="83" t="s">
        <v>35</v>
      </c>
      <c r="B11" s="100">
        <v>1.6101583290999999</v>
      </c>
      <c r="C11" s="100">
        <v>1.5392668318</v>
      </c>
      <c r="D11" s="100">
        <v>1.7823657875000001</v>
      </c>
      <c r="F11" s="59"/>
      <c r="G11" s="58"/>
      <c r="H11" s="58"/>
    </row>
    <row r="12" spans="1:8" ht="18.899999999999999" customHeight="1" x14ac:dyDescent="0.25">
      <c r="A12" s="83" t="s">
        <v>34</v>
      </c>
      <c r="B12" s="100">
        <v>1.9442853936</v>
      </c>
      <c r="C12" s="100">
        <v>1.7488081794000001</v>
      </c>
      <c r="D12" s="100">
        <v>1.9058478781999999</v>
      </c>
      <c r="F12" s="59"/>
      <c r="G12" s="58"/>
      <c r="H12" s="58"/>
    </row>
    <row r="13" spans="1:8" ht="18.899999999999999" customHeight="1" x14ac:dyDescent="0.25">
      <c r="A13" s="83" t="s">
        <v>178</v>
      </c>
      <c r="B13" s="100">
        <v>2.1482806282000002</v>
      </c>
      <c r="C13" s="100">
        <v>2.1149496199</v>
      </c>
      <c r="D13" s="100">
        <v>2.1960405052</v>
      </c>
      <c r="F13" s="59"/>
      <c r="G13" s="58"/>
      <c r="H13" s="58"/>
    </row>
    <row r="14" spans="1:8" ht="18.899999999999999" customHeight="1" x14ac:dyDescent="0.25">
      <c r="A14" s="83" t="s">
        <v>154</v>
      </c>
      <c r="B14" s="100">
        <v>3.1184852024</v>
      </c>
      <c r="C14" s="100">
        <v>2.7779297338000002</v>
      </c>
      <c r="D14" s="100">
        <v>2.5671382400999998</v>
      </c>
      <c r="H14" s="79"/>
    </row>
    <row r="15" spans="1:8" ht="18.899999999999999" customHeight="1" x14ac:dyDescent="0.25">
      <c r="A15" s="77" t="s">
        <v>422</v>
      </c>
    </row>
    <row r="16" spans="1:8" x14ac:dyDescent="0.25">
      <c r="B16" s="79"/>
      <c r="H16" s="79"/>
    </row>
    <row r="17" spans="1:8" ht="15.6" x14ac:dyDescent="0.3">
      <c r="A17" s="122" t="s">
        <v>461</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CD31F-9E59-431C-BB9E-4286B49FF89B}">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462</v>
      </c>
      <c r="B1" s="96"/>
      <c r="C1" s="97"/>
      <c r="D1" s="97"/>
    </row>
    <row r="2" spans="1:8" s="62" customFormat="1" ht="18.899999999999999" customHeight="1" x14ac:dyDescent="0.3">
      <c r="A2" s="81" t="s">
        <v>288</v>
      </c>
      <c r="B2" s="82" t="s">
        <v>287</v>
      </c>
      <c r="C2" s="98"/>
      <c r="D2" s="97"/>
      <c r="E2" s="98"/>
    </row>
    <row r="3" spans="1:8" ht="18.899999999999999" customHeight="1" x14ac:dyDescent="0.25">
      <c r="A3" s="83" t="s">
        <v>277</v>
      </c>
      <c r="B3" s="99">
        <v>3.8735943999999998E-7</v>
      </c>
      <c r="H3" s="79"/>
    </row>
    <row r="4" spans="1:8" ht="18.899999999999999" customHeight="1" x14ac:dyDescent="0.25">
      <c r="A4" s="83" t="s">
        <v>278</v>
      </c>
      <c r="B4" s="99">
        <v>1.039969E-10</v>
      </c>
      <c r="H4" s="79"/>
    </row>
    <row r="5" spans="1:8" ht="18.899999999999999" customHeight="1" x14ac:dyDescent="0.25">
      <c r="A5" s="83" t="s">
        <v>279</v>
      </c>
      <c r="B5" s="99">
        <v>1.7677008599999999E-2</v>
      </c>
      <c r="H5" s="79"/>
    </row>
    <row r="6" spans="1:8" ht="18.899999999999999" customHeight="1" x14ac:dyDescent="0.25">
      <c r="A6" s="83" t="s">
        <v>283</v>
      </c>
      <c r="B6" s="99">
        <v>0.33404301130000003</v>
      </c>
      <c r="H6" s="79"/>
    </row>
    <row r="7" spans="1:8" ht="18.899999999999999" customHeight="1" x14ac:dyDescent="0.25">
      <c r="A7" s="83" t="s">
        <v>284</v>
      </c>
      <c r="B7" s="99">
        <v>1.1080192000000001E-3</v>
      </c>
      <c r="H7" s="79"/>
    </row>
    <row r="8" spans="1:8" ht="18.899999999999999" customHeight="1" x14ac:dyDescent="0.25">
      <c r="A8" s="83" t="s">
        <v>280</v>
      </c>
      <c r="B8" s="99">
        <v>9.9237030000000004E-29</v>
      </c>
      <c r="H8" s="79"/>
    </row>
    <row r="9" spans="1:8" ht="18.899999999999999" customHeight="1" x14ac:dyDescent="0.25">
      <c r="A9" s="83" t="s">
        <v>281</v>
      </c>
      <c r="B9" s="99">
        <v>5.352702E-41</v>
      </c>
      <c r="H9" s="79"/>
    </row>
    <row r="10" spans="1:8" ht="18.899999999999999" customHeight="1" x14ac:dyDescent="0.25">
      <c r="A10" s="83" t="s">
        <v>282</v>
      </c>
      <c r="B10" s="99">
        <v>2.0358370000000001E-41</v>
      </c>
      <c r="H10" s="79"/>
    </row>
    <row r="11" spans="1:8" ht="18.899999999999999" customHeight="1" x14ac:dyDescent="0.25">
      <c r="A11" s="83" t="s">
        <v>285</v>
      </c>
      <c r="B11" s="99">
        <v>0.1247276901</v>
      </c>
      <c r="H11" s="79"/>
    </row>
    <row r="12" spans="1:8" ht="18.899999999999999" customHeight="1" x14ac:dyDescent="0.25">
      <c r="A12" s="83" t="s">
        <v>286</v>
      </c>
      <c r="B12" s="99">
        <v>0.4219646776</v>
      </c>
      <c r="H12" s="79"/>
    </row>
    <row r="13" spans="1:8" ht="18.899999999999999" customHeight="1" x14ac:dyDescent="0.25">
      <c r="A13" s="77" t="s">
        <v>463</v>
      </c>
      <c r="B13" s="79"/>
    </row>
    <row r="15" spans="1:8" ht="15.6" x14ac:dyDescent="0.3">
      <c r="A15" s="122" t="s">
        <v>461</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RHA-Chapter4-CHF-prev-rates</dc:title>
  <dc:creator>rodm</dc:creator>
  <cp:lastModifiedBy>Lindsey Dahl</cp:lastModifiedBy>
  <cp:lastPrinted>2024-06-05T19:11:10Z</cp:lastPrinted>
  <dcterms:created xsi:type="dcterms:W3CDTF">2012-06-19T01:21:24Z</dcterms:created>
  <dcterms:modified xsi:type="dcterms:W3CDTF">2025-12-04T19:07:45Z</dcterms:modified>
</cp:coreProperties>
</file>